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580" activeTab="0"/>
  </bookViews>
  <sheets>
    <sheet name="НПО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<sst xmlns="http://schemas.openxmlformats.org/spreadsheetml/2006/main" count="155" uniqueCount="133">
  <si>
    <t>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</si>
  <si>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</si>
  <si>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</si>
  <si>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в т. ч.</t>
  </si>
  <si>
    <t>Лекций, уроков</t>
  </si>
  <si>
    <t>Распределение обязательной нагрузки по курсам и семестрам  (час. в семестр)</t>
  </si>
  <si>
    <t>I курс</t>
  </si>
  <si>
    <t>II курс</t>
  </si>
  <si>
    <t>III курс</t>
  </si>
  <si>
    <t>1 семестр</t>
  </si>
  <si>
    <t>2 семестр</t>
  </si>
  <si>
    <t>3 семестр</t>
  </si>
  <si>
    <t>4 семестр</t>
  </si>
  <si>
    <t>5 семестр</t>
  </si>
  <si>
    <t>Лаб. и практ. занятий</t>
  </si>
  <si>
    <t>Всего занятий</t>
  </si>
  <si>
    <t>Формы 
промежуточной аттестации</t>
  </si>
  <si>
    <t>Макси-мальная</t>
  </si>
  <si>
    <t>Самостоя-тельная работа</t>
  </si>
  <si>
    <t>О.00</t>
  </si>
  <si>
    <t>ОП.00</t>
  </si>
  <si>
    <t>ОПД.01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</si>
  <si>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</si>
  <si>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</si>
  <si>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</si>
  <si>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</si>
  <si>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</si>
  <si>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</si>
  <si>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УП.01</t>
  </si>
  <si>
    <t>ПП.01</t>
  </si>
  <si>
    <t>ФК.00</t>
  </si>
  <si>
    <t>Физическая культура</t>
  </si>
  <si>
    <t>Всего</t>
  </si>
  <si>
    <t>Г(И)А</t>
  </si>
  <si>
    <t>Государственная (итоговая) аттестация</t>
  </si>
  <si>
    <t>дисциплин
и МДК</t>
  </si>
  <si>
    <t>учебной практики</t>
  </si>
  <si>
    <t xml:space="preserve">производст. практики </t>
  </si>
  <si>
    <t>экзаменов</t>
  </si>
  <si>
    <t>дифф. зачетов</t>
  </si>
  <si>
    <t>зачетов</t>
  </si>
  <si>
    <t>Электротехника</t>
  </si>
  <si>
    <t>Материаловедение</t>
  </si>
  <si>
    <t>ОПД.02</t>
  </si>
  <si>
    <t>Безопасность жизнедеятельности</t>
  </si>
  <si>
    <t>ОПД.03</t>
  </si>
  <si>
    <t>ОПД.04</t>
  </si>
  <si>
    <t>Иностранный язык</t>
  </si>
  <si>
    <t>История</t>
  </si>
  <si>
    <t>ОБЖ</t>
  </si>
  <si>
    <t>Физика</t>
  </si>
  <si>
    <t>Учебная практика</t>
  </si>
  <si>
    <t>Слесарное дело</t>
  </si>
  <si>
    <t>Основы технического черчения</t>
  </si>
  <si>
    <t>Основы технической механики и гидравлики</t>
  </si>
  <si>
    <t>ОПД.05</t>
  </si>
  <si>
    <t>ОПД.06</t>
  </si>
  <si>
    <t>Осуществление технического обслуживания и ремонта дорожных и строительных машин (по видам)</t>
  </si>
  <si>
    <t xml:space="preserve">Устройство, техническое обслуживание и текущий ремонт дорожных и строительных машин </t>
  </si>
  <si>
    <t>Управление и технология  выполнения работ</t>
  </si>
  <si>
    <t xml:space="preserve"> -/-/ДЗ</t>
  </si>
  <si>
    <t xml:space="preserve"> -/ДЗ</t>
  </si>
  <si>
    <t>ОПД.07</t>
  </si>
  <si>
    <t>Э</t>
  </si>
  <si>
    <t>ДЗ</t>
  </si>
  <si>
    <t>ПМ. 02</t>
  </si>
  <si>
    <t>МДК.02.01</t>
  </si>
  <si>
    <t>Обеспечение производства дорожно-строительных работ (по видам)</t>
  </si>
  <si>
    <t>Производственная практика</t>
  </si>
  <si>
    <t>УП.02</t>
  </si>
  <si>
    <t>ПП.02</t>
  </si>
  <si>
    <t xml:space="preserve"> -/Э</t>
  </si>
  <si>
    <t>Общепрфессиональный цикл</t>
  </si>
  <si>
    <t xml:space="preserve"> ДЗ</t>
  </si>
  <si>
    <t>Обязательная учебная нагрузка</t>
  </si>
  <si>
    <t>Общеобразовательные учебные дисциплины</t>
  </si>
  <si>
    <t>ОУД</t>
  </si>
  <si>
    <t>Общие дисциплины</t>
  </si>
  <si>
    <t>ОУД.01</t>
  </si>
  <si>
    <t>ОУД.02</t>
  </si>
  <si>
    <t>ОУД.03</t>
  </si>
  <si>
    <t>ОУД.04</t>
  </si>
  <si>
    <t>ОУД.05</t>
  </si>
  <si>
    <t>ОУД.06</t>
  </si>
  <si>
    <t>По выбору из обязательных учебных областей</t>
  </si>
  <si>
    <t>ОУД.07</t>
  </si>
  <si>
    <t>Информатика</t>
  </si>
  <si>
    <t>ОУД.08</t>
  </si>
  <si>
    <t>ОУД.09</t>
  </si>
  <si>
    <t>ОУД.10</t>
  </si>
  <si>
    <t>Обществознание (вкл. экономику и право)</t>
  </si>
  <si>
    <t>ОУД.11</t>
  </si>
  <si>
    <t>ОУД.12</t>
  </si>
  <si>
    <t>6 семестр</t>
  </si>
  <si>
    <t xml:space="preserve"> -/ДЗ/-/ДЗ/Э</t>
  </si>
  <si>
    <t xml:space="preserve"> План учебного процесса (ППКРС)</t>
  </si>
  <si>
    <t>сем.
16(17)
нед.</t>
  </si>
  <si>
    <t>Литература</t>
  </si>
  <si>
    <t xml:space="preserve">Русский язык </t>
  </si>
  <si>
    <t>-/ ДЗ/-/Э</t>
  </si>
  <si>
    <t xml:space="preserve"> -/-/-/ДЗ</t>
  </si>
  <si>
    <t xml:space="preserve">  -/ДЗ/-/Э</t>
  </si>
  <si>
    <t>сем.
22(24)
нед.</t>
  </si>
  <si>
    <t>сем.
17
нед.</t>
  </si>
  <si>
    <t>Консультации: из расчёта 4 часа на одного обучающегося на каждый учебный год
Государственная (итоговая) аттестация
Выпускная квалификационная работа</t>
  </si>
  <si>
    <t>З/З/З/З/Э</t>
  </si>
  <si>
    <t>Математика</t>
  </si>
  <si>
    <t>Астрономия</t>
  </si>
  <si>
    <t xml:space="preserve"> -/-/-/Э</t>
  </si>
  <si>
    <t>ИП</t>
  </si>
  <si>
    <t>Индивидуальные проекты</t>
  </si>
  <si>
    <t xml:space="preserve">Основы предпринимательской деятельности </t>
  </si>
  <si>
    <t>Теоретическая подготовка водителей  категории «С»</t>
  </si>
  <si>
    <t>МДК.02.02</t>
  </si>
  <si>
    <t>ОПД.08</t>
  </si>
  <si>
    <t>Финансовая грамотность</t>
  </si>
  <si>
    <t xml:space="preserve"> -/-/-/-/ДЗ</t>
  </si>
  <si>
    <t>ДЗ/ДЗ/-/-/Э</t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</si>
  <si>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/7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/1</t>
    </r>
    <r>
      <rPr>
        <b/>
        <vertAlign val="subscript"/>
        <sz val="10"/>
        <rFont val="Times New Roman"/>
        <family val="1"/>
      </rPr>
      <t>Э</t>
    </r>
  </si>
  <si>
    <t xml:space="preserve"> Э</t>
  </si>
  <si>
    <t>Родной язык и родная литература</t>
  </si>
  <si>
    <t>З/З/З/ДЗ</t>
  </si>
  <si>
    <t xml:space="preserve">Химия </t>
  </si>
  <si>
    <t>ОУД.13</t>
  </si>
  <si>
    <t>Биология</t>
  </si>
  <si>
    <t>-/Э</t>
  </si>
  <si>
    <t>ОУД.14</t>
  </si>
  <si>
    <r>
      <t>7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/12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/6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</si>
  <si>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/4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/2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</si>
  <si>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З/</t>
    </r>
    <r>
      <rPr>
        <b/>
        <sz val="9"/>
        <rFont val="Times New Roman"/>
        <family val="1"/>
      </rPr>
      <t>1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/3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</si>
  <si>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10"/>
        <rFont val="Times New Roman"/>
        <family val="1"/>
      </rPr>
      <t>З/</t>
    </r>
    <r>
      <rPr>
        <b/>
        <sz val="10"/>
        <rFont val="Times New Roman"/>
        <family val="1"/>
      </rPr>
      <t>5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/5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</si>
  <si>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/12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/6</t>
    </r>
    <r>
      <rPr>
        <b/>
        <vertAlign val="subscript"/>
        <sz val="9"/>
        <rFont val="Times New Roman"/>
        <family val="1"/>
      </rPr>
      <t>Э</t>
    </r>
  </si>
  <si>
    <r>
      <t>7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/25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/12</t>
    </r>
    <r>
      <rPr>
        <b/>
        <vertAlign val="subscript"/>
        <sz val="10"/>
        <rFont val="Times New Roman"/>
        <family val="1"/>
      </rPr>
      <t>Э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</si>
</sst>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b/>
      <sz val="14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vertAlign val="subscript"/>
      <sz val="10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C0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3" tint="0.39998000860214233"/>
      <name val="Times New Roman"/>
      <family val="1"/>
    </font>
    <font>
      <b/>
      <sz val="10"/>
      <color theme="4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49" fontId="6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6" fillId="35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4" fillId="6" borderId="10" xfId="0" applyFont="1" applyFill="1" applyBorder="1" applyAlignment="1">
      <alignment horizontal="left" wrapText="1"/>
    </xf>
    <xf numFmtId="0" fontId="58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textRotation="90" wrapText="1"/>
    </xf>
    <xf numFmtId="0" fontId="3" fillId="0" borderId="15" xfId="0" applyFont="1" applyBorder="1" applyAlignment="1">
      <alignment horizontal="left" vertical="center" textRotation="90" wrapText="1"/>
    </xf>
    <xf numFmtId="0" fontId="3" fillId="0" borderId="17" xfId="0" applyFont="1" applyBorder="1" applyAlignment="1">
      <alignment horizontal="left" vertical="center" textRotation="90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="120" zoomScaleNormal="120" zoomScalePageLayoutView="0" workbookViewId="0" topLeftCell="A7">
      <selection activeCell="J59" sqref="J59"/>
    </sheetView>
  </sheetViews>
  <sheetFormatPr defaultColWidth="9.00390625" defaultRowHeight="12.75"/>
  <cols>
    <col min="1" max="1" width="10.875" style="60" customWidth="1"/>
    <col min="2" max="2" width="31.25390625" style="0" customWidth="1"/>
    <col min="3" max="3" width="10.00390625" style="0" customWidth="1"/>
    <col min="7" max="7" width="5.625" style="0" customWidth="1"/>
    <col min="8" max="8" width="5.75390625" style="0" bestFit="1" customWidth="1"/>
    <col min="9" max="12" width="5.25390625" style="32" customWidth="1"/>
    <col min="13" max="13" width="7.75390625" style="32" customWidth="1"/>
    <col min="14" max="14" width="7.875" style="35" customWidth="1"/>
    <col min="15" max="15" width="9.125" style="61" hidden="1" customWidth="1"/>
  </cols>
  <sheetData>
    <row r="1" ht="29.25" customHeight="1">
      <c r="A1" s="53" t="s">
        <v>95</v>
      </c>
    </row>
    <row r="2" spans="1:15" ht="36.75" customHeight="1">
      <c r="A2" s="107" t="s">
        <v>0</v>
      </c>
      <c r="B2" s="86" t="s">
        <v>1</v>
      </c>
      <c r="C2" s="83" t="s">
        <v>16</v>
      </c>
      <c r="D2" s="105" t="s">
        <v>2</v>
      </c>
      <c r="E2" s="106"/>
      <c r="F2" s="106"/>
      <c r="G2" s="106"/>
      <c r="H2" s="106"/>
      <c r="I2" s="101" t="s">
        <v>5</v>
      </c>
      <c r="J2" s="101"/>
      <c r="K2" s="101"/>
      <c r="L2" s="101"/>
      <c r="M2" s="101"/>
      <c r="N2" s="82"/>
      <c r="O2" s="62"/>
    </row>
    <row r="3" spans="1:15" ht="27.75" customHeight="1">
      <c r="A3" s="108"/>
      <c r="B3" s="87"/>
      <c r="C3" s="84"/>
      <c r="D3" s="86" t="s">
        <v>17</v>
      </c>
      <c r="E3" s="86" t="s">
        <v>18</v>
      </c>
      <c r="F3" s="105" t="s">
        <v>74</v>
      </c>
      <c r="G3" s="106"/>
      <c r="H3" s="106"/>
      <c r="I3" s="101" t="s">
        <v>6</v>
      </c>
      <c r="J3" s="101"/>
      <c r="K3" s="101" t="s">
        <v>7</v>
      </c>
      <c r="L3" s="101"/>
      <c r="M3" s="101" t="s">
        <v>8</v>
      </c>
      <c r="N3" s="82"/>
      <c r="O3" s="62"/>
    </row>
    <row r="4" spans="1:15" ht="46.5" customHeight="1">
      <c r="A4" s="108"/>
      <c r="B4" s="87"/>
      <c r="C4" s="84"/>
      <c r="D4" s="87"/>
      <c r="E4" s="87"/>
      <c r="F4" s="86" t="s">
        <v>15</v>
      </c>
      <c r="G4" s="102" t="s">
        <v>3</v>
      </c>
      <c r="H4" s="102"/>
      <c r="I4" s="38" t="s">
        <v>9</v>
      </c>
      <c r="J4" s="38" t="s">
        <v>10</v>
      </c>
      <c r="K4" s="38" t="s">
        <v>11</v>
      </c>
      <c r="L4" s="38" t="s">
        <v>12</v>
      </c>
      <c r="M4" s="38" t="s">
        <v>13</v>
      </c>
      <c r="N4" s="38" t="s">
        <v>93</v>
      </c>
      <c r="O4" s="62"/>
    </row>
    <row r="5" spans="1:15" ht="76.5" customHeight="1">
      <c r="A5" s="109"/>
      <c r="B5" s="88"/>
      <c r="C5" s="85"/>
      <c r="D5" s="88"/>
      <c r="E5" s="88"/>
      <c r="F5" s="88"/>
      <c r="G5" s="5" t="s">
        <v>4</v>
      </c>
      <c r="H5" s="5" t="s">
        <v>14</v>
      </c>
      <c r="I5" s="24" t="s">
        <v>103</v>
      </c>
      <c r="J5" s="24" t="s">
        <v>102</v>
      </c>
      <c r="K5" s="25" t="s">
        <v>103</v>
      </c>
      <c r="L5" s="25" t="s">
        <v>102</v>
      </c>
      <c r="M5" s="24" t="s">
        <v>96</v>
      </c>
      <c r="N5" s="24" t="s">
        <v>102</v>
      </c>
      <c r="O5" s="62"/>
    </row>
    <row r="6" spans="1:15" ht="12.75">
      <c r="A6" s="7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2">
        <v>8</v>
      </c>
      <c r="I6" s="3">
        <v>10</v>
      </c>
      <c r="J6" s="3">
        <v>11</v>
      </c>
      <c r="K6" s="3">
        <v>12</v>
      </c>
      <c r="L6" s="3">
        <v>13</v>
      </c>
      <c r="M6" s="21">
        <v>14</v>
      </c>
      <c r="N6" s="3">
        <v>15</v>
      </c>
      <c r="O6" s="62"/>
    </row>
    <row r="7" spans="1:15" ht="25.5">
      <c r="A7" s="50" t="s">
        <v>19</v>
      </c>
      <c r="B7" s="7" t="s">
        <v>75</v>
      </c>
      <c r="C7" s="33" t="s">
        <v>127</v>
      </c>
      <c r="D7" s="21">
        <f>SUM(D9:D23)</f>
        <v>3078</v>
      </c>
      <c r="E7" s="21">
        <f>SUM(E9:E23)</f>
        <v>1026</v>
      </c>
      <c r="F7" s="21">
        <f>SUM(F9:F23)</f>
        <v>2052</v>
      </c>
      <c r="G7" s="21">
        <f>SUM(G9:G23)</f>
        <v>1038</v>
      </c>
      <c r="H7" s="21">
        <f>SUM(H9:H23)</f>
        <v>1014</v>
      </c>
      <c r="I7" s="45"/>
      <c r="J7" s="41"/>
      <c r="K7" s="3"/>
      <c r="L7" s="3"/>
      <c r="M7" s="3"/>
      <c r="N7" s="3"/>
      <c r="O7" s="62"/>
    </row>
    <row r="8" spans="1:15" ht="12.75">
      <c r="A8" s="30" t="s">
        <v>76</v>
      </c>
      <c r="B8" s="30" t="s">
        <v>77</v>
      </c>
      <c r="C8" s="22"/>
      <c r="D8" s="21"/>
      <c r="E8" s="16"/>
      <c r="F8" s="16"/>
      <c r="G8" s="16"/>
      <c r="H8" s="16"/>
      <c r="I8" s="45"/>
      <c r="J8" s="41"/>
      <c r="K8" s="21"/>
      <c r="L8" s="21"/>
      <c r="M8" s="21"/>
      <c r="N8" s="3"/>
      <c r="O8" s="62"/>
    </row>
    <row r="9" spans="1:15" ht="12.75">
      <c r="A9" s="6" t="s">
        <v>78</v>
      </c>
      <c r="B9" s="6" t="s">
        <v>98</v>
      </c>
      <c r="C9" s="22" t="s">
        <v>99</v>
      </c>
      <c r="D9" s="16">
        <f aca="true" t="shared" si="0" ref="D9:D23">E9+F9</f>
        <v>195</v>
      </c>
      <c r="E9" s="16">
        <f>F9/2</f>
        <v>65</v>
      </c>
      <c r="F9" s="16">
        <v>130</v>
      </c>
      <c r="G9" s="34">
        <v>70</v>
      </c>
      <c r="H9" s="34">
        <v>60</v>
      </c>
      <c r="I9" s="74">
        <v>30</v>
      </c>
      <c r="J9" s="75">
        <v>40</v>
      </c>
      <c r="K9" s="39">
        <v>30</v>
      </c>
      <c r="L9" s="40">
        <v>30</v>
      </c>
      <c r="M9" s="41"/>
      <c r="N9" s="3"/>
      <c r="O9" s="62"/>
    </row>
    <row r="10" spans="1:15" ht="12.75">
      <c r="A10" s="6" t="s">
        <v>79</v>
      </c>
      <c r="B10" s="6" t="s">
        <v>97</v>
      </c>
      <c r="C10" s="22" t="s">
        <v>100</v>
      </c>
      <c r="D10" s="16">
        <f t="shared" si="0"/>
        <v>282</v>
      </c>
      <c r="E10" s="16">
        <f aca="true" t="shared" si="1" ref="E10:E23">F10/2</f>
        <v>94</v>
      </c>
      <c r="F10" s="16">
        <v>188</v>
      </c>
      <c r="G10" s="34">
        <v>128</v>
      </c>
      <c r="H10" s="34">
        <v>60</v>
      </c>
      <c r="I10" s="41">
        <v>48</v>
      </c>
      <c r="J10" s="76">
        <v>50</v>
      </c>
      <c r="K10" s="21">
        <v>40</v>
      </c>
      <c r="L10" s="42">
        <v>50</v>
      </c>
      <c r="M10" s="41"/>
      <c r="N10" s="3"/>
      <c r="O10" s="62"/>
    </row>
    <row r="11" spans="1:15" ht="12.75">
      <c r="A11" s="6" t="s">
        <v>80</v>
      </c>
      <c r="B11" s="6" t="s">
        <v>47</v>
      </c>
      <c r="C11" s="22" t="s">
        <v>105</v>
      </c>
      <c r="D11" s="16">
        <f t="shared" si="0"/>
        <v>285</v>
      </c>
      <c r="E11" s="16">
        <f t="shared" si="1"/>
        <v>95</v>
      </c>
      <c r="F11" s="16">
        <v>190</v>
      </c>
      <c r="G11" s="34">
        <v>10</v>
      </c>
      <c r="H11" s="34">
        <v>180</v>
      </c>
      <c r="I11" s="70">
        <v>34</v>
      </c>
      <c r="J11" s="70">
        <v>46</v>
      </c>
      <c r="K11" s="70">
        <v>30</v>
      </c>
      <c r="L11" s="70">
        <v>40</v>
      </c>
      <c r="M11" s="44">
        <v>40</v>
      </c>
      <c r="N11" s="3"/>
      <c r="O11" s="62"/>
    </row>
    <row r="12" spans="1:15" ht="25.5">
      <c r="A12" s="6" t="s">
        <v>81</v>
      </c>
      <c r="B12" s="6" t="s">
        <v>106</v>
      </c>
      <c r="C12" s="22" t="s">
        <v>94</v>
      </c>
      <c r="D12" s="16">
        <f t="shared" si="0"/>
        <v>378</v>
      </c>
      <c r="E12" s="16">
        <f t="shared" si="1"/>
        <v>126</v>
      </c>
      <c r="F12" s="16">
        <v>252</v>
      </c>
      <c r="G12" s="34">
        <v>100</v>
      </c>
      <c r="H12" s="34">
        <v>152</v>
      </c>
      <c r="I12" s="41">
        <v>34</v>
      </c>
      <c r="J12" s="42">
        <v>46</v>
      </c>
      <c r="K12" s="41">
        <v>34</v>
      </c>
      <c r="L12" s="42">
        <v>58</v>
      </c>
      <c r="M12" s="44">
        <v>80</v>
      </c>
      <c r="N12" s="3"/>
      <c r="O12" s="62"/>
    </row>
    <row r="13" spans="1:15" ht="12.75">
      <c r="A13" s="6" t="s">
        <v>82</v>
      </c>
      <c r="B13" s="6" t="s">
        <v>48</v>
      </c>
      <c r="C13" s="22" t="s">
        <v>100</v>
      </c>
      <c r="D13" s="16">
        <f t="shared" si="0"/>
        <v>279</v>
      </c>
      <c r="E13" s="16">
        <f t="shared" si="1"/>
        <v>93</v>
      </c>
      <c r="F13" s="16">
        <v>186</v>
      </c>
      <c r="G13" s="34">
        <v>136</v>
      </c>
      <c r="H13" s="34">
        <v>50</v>
      </c>
      <c r="I13" s="41">
        <v>36</v>
      </c>
      <c r="J13" s="41">
        <v>70</v>
      </c>
      <c r="K13" s="41">
        <v>36</v>
      </c>
      <c r="L13" s="42">
        <v>44</v>
      </c>
      <c r="M13" s="41"/>
      <c r="N13" s="3"/>
      <c r="O13" s="62"/>
    </row>
    <row r="14" spans="1:15" ht="12.75">
      <c r="A14" s="6" t="s">
        <v>83</v>
      </c>
      <c r="B14" s="6" t="s">
        <v>31</v>
      </c>
      <c r="C14" s="22" t="s">
        <v>121</v>
      </c>
      <c r="D14" s="16">
        <f t="shared" si="0"/>
        <v>264</v>
      </c>
      <c r="E14" s="16">
        <f t="shared" si="1"/>
        <v>88</v>
      </c>
      <c r="F14" s="16">
        <v>176</v>
      </c>
      <c r="G14" s="34">
        <v>6</v>
      </c>
      <c r="H14" s="34">
        <v>170</v>
      </c>
      <c r="I14" s="77">
        <v>48</v>
      </c>
      <c r="J14" s="43">
        <v>46</v>
      </c>
      <c r="K14" s="43">
        <v>40</v>
      </c>
      <c r="L14" s="78">
        <v>56</v>
      </c>
      <c r="M14" s="43"/>
      <c r="N14" s="3"/>
      <c r="O14" s="62"/>
    </row>
    <row r="15" spans="1:15" ht="12.75">
      <c r="A15" s="6" t="s">
        <v>85</v>
      </c>
      <c r="B15" s="6" t="s">
        <v>49</v>
      </c>
      <c r="C15" s="22" t="s">
        <v>61</v>
      </c>
      <c r="D15" s="16">
        <f t="shared" si="0"/>
        <v>105</v>
      </c>
      <c r="E15" s="16">
        <f t="shared" si="1"/>
        <v>35</v>
      </c>
      <c r="F15" s="16">
        <v>70</v>
      </c>
      <c r="G15" s="34">
        <v>34</v>
      </c>
      <c r="H15" s="34">
        <v>36</v>
      </c>
      <c r="I15" s="45">
        <v>34</v>
      </c>
      <c r="J15" s="42">
        <v>36</v>
      </c>
      <c r="K15" s="42"/>
      <c r="L15" s="41"/>
      <c r="M15" s="41"/>
      <c r="N15" s="3"/>
      <c r="O15" s="62"/>
    </row>
    <row r="16" spans="1:15" ht="12.75">
      <c r="A16" s="6" t="s">
        <v>87</v>
      </c>
      <c r="B16" s="6" t="s">
        <v>107</v>
      </c>
      <c r="C16" s="22" t="s">
        <v>73</v>
      </c>
      <c r="D16" s="16">
        <f t="shared" si="0"/>
        <v>60</v>
      </c>
      <c r="E16" s="16">
        <f t="shared" si="1"/>
        <v>20</v>
      </c>
      <c r="F16" s="16">
        <v>40</v>
      </c>
      <c r="G16" s="34">
        <v>20</v>
      </c>
      <c r="H16" s="34">
        <v>20</v>
      </c>
      <c r="I16" s="45"/>
      <c r="J16" s="42">
        <v>40</v>
      </c>
      <c r="K16" s="42"/>
      <c r="L16" s="42"/>
      <c r="M16" s="41"/>
      <c r="N16" s="3"/>
      <c r="O16" s="62"/>
    </row>
    <row r="17" spans="1:15" ht="12.75">
      <c r="A17" s="6" t="s">
        <v>88</v>
      </c>
      <c r="B17" s="6" t="s">
        <v>120</v>
      </c>
      <c r="C17" s="22" t="s">
        <v>73</v>
      </c>
      <c r="D17" s="16">
        <f>E17+F17</f>
        <v>54</v>
      </c>
      <c r="E17" s="16">
        <f>F17/2</f>
        <v>18</v>
      </c>
      <c r="F17" s="16">
        <v>36</v>
      </c>
      <c r="G17" s="34">
        <v>26</v>
      </c>
      <c r="H17" s="34">
        <v>10</v>
      </c>
      <c r="I17" s="41"/>
      <c r="J17" s="42"/>
      <c r="K17" s="42"/>
      <c r="L17" s="42"/>
      <c r="M17" s="42">
        <v>36</v>
      </c>
      <c r="N17" s="3"/>
      <c r="O17" s="62"/>
    </row>
    <row r="18" spans="1:15" ht="25.5">
      <c r="A18" s="30" t="s">
        <v>76</v>
      </c>
      <c r="B18" s="7" t="s">
        <v>84</v>
      </c>
      <c r="C18" s="22"/>
      <c r="D18" s="16"/>
      <c r="E18" s="16"/>
      <c r="F18" s="16"/>
      <c r="G18" s="34"/>
      <c r="H18" s="34"/>
      <c r="I18" s="45"/>
      <c r="J18" s="41"/>
      <c r="K18" s="43"/>
      <c r="L18" s="41"/>
      <c r="M18" s="41"/>
      <c r="N18" s="3"/>
      <c r="O18" s="62"/>
    </row>
    <row r="19" spans="1:15" ht="12.75">
      <c r="A19" s="6" t="s">
        <v>89</v>
      </c>
      <c r="B19" s="6" t="s">
        <v>86</v>
      </c>
      <c r="C19" s="22" t="s">
        <v>108</v>
      </c>
      <c r="D19" s="16">
        <f t="shared" si="0"/>
        <v>318</v>
      </c>
      <c r="E19" s="16">
        <f t="shared" si="1"/>
        <v>106</v>
      </c>
      <c r="F19" s="16">
        <v>212</v>
      </c>
      <c r="G19" s="34">
        <v>118</v>
      </c>
      <c r="H19" s="34">
        <v>94</v>
      </c>
      <c r="I19" s="41">
        <v>64</v>
      </c>
      <c r="J19" s="41">
        <v>56</v>
      </c>
      <c r="K19" s="41">
        <v>34</v>
      </c>
      <c r="L19" s="46">
        <v>58</v>
      </c>
      <c r="M19" s="41"/>
      <c r="N19" s="3"/>
      <c r="O19" s="62"/>
    </row>
    <row r="20" spans="1:15" ht="12.75">
      <c r="A20" s="6" t="s">
        <v>91</v>
      </c>
      <c r="B20" s="79" t="s">
        <v>50</v>
      </c>
      <c r="C20" s="22" t="s">
        <v>101</v>
      </c>
      <c r="D20" s="16">
        <f t="shared" si="0"/>
        <v>297</v>
      </c>
      <c r="E20" s="16">
        <f t="shared" si="1"/>
        <v>99</v>
      </c>
      <c r="F20" s="16">
        <v>198</v>
      </c>
      <c r="G20" s="34">
        <v>130</v>
      </c>
      <c r="H20" s="34">
        <v>68</v>
      </c>
      <c r="I20" s="41">
        <v>34</v>
      </c>
      <c r="J20" s="42">
        <v>72</v>
      </c>
      <c r="K20" s="41">
        <v>30</v>
      </c>
      <c r="L20" s="44">
        <v>62</v>
      </c>
      <c r="M20" s="41"/>
      <c r="N20" s="3"/>
      <c r="O20" s="62"/>
    </row>
    <row r="21" spans="1:15" ht="12.75">
      <c r="A21" s="6" t="s">
        <v>92</v>
      </c>
      <c r="B21" s="79" t="s">
        <v>122</v>
      </c>
      <c r="C21" s="22" t="s">
        <v>60</v>
      </c>
      <c r="D21" s="16">
        <f t="shared" si="0"/>
        <v>171</v>
      </c>
      <c r="E21" s="16">
        <f t="shared" si="1"/>
        <v>57</v>
      </c>
      <c r="F21" s="16">
        <v>114</v>
      </c>
      <c r="G21" s="34">
        <f>F21-H21</f>
        <v>76</v>
      </c>
      <c r="H21" s="34">
        <v>38</v>
      </c>
      <c r="I21" s="41">
        <v>34</v>
      </c>
      <c r="J21" s="41">
        <v>36</v>
      </c>
      <c r="K21" s="42">
        <v>44</v>
      </c>
      <c r="L21" s="44"/>
      <c r="M21" s="41"/>
      <c r="N21" s="3"/>
      <c r="O21" s="62"/>
    </row>
    <row r="22" spans="1:15" ht="12.75">
      <c r="A22" s="6" t="s">
        <v>123</v>
      </c>
      <c r="B22" s="79" t="s">
        <v>124</v>
      </c>
      <c r="C22" s="22" t="s">
        <v>125</v>
      </c>
      <c r="D22" s="16">
        <f t="shared" si="0"/>
        <v>135</v>
      </c>
      <c r="E22" s="16">
        <f t="shared" si="1"/>
        <v>45</v>
      </c>
      <c r="F22" s="16">
        <v>90</v>
      </c>
      <c r="G22" s="34">
        <v>64</v>
      </c>
      <c r="H22" s="34">
        <v>26</v>
      </c>
      <c r="I22" s="41">
        <v>34</v>
      </c>
      <c r="J22" s="46">
        <v>42</v>
      </c>
      <c r="K22" s="41"/>
      <c r="L22" s="44"/>
      <c r="M22" s="41"/>
      <c r="N22" s="3"/>
      <c r="O22" s="62"/>
    </row>
    <row r="23" spans="1:15" ht="25.5">
      <c r="A23" s="6" t="s">
        <v>126</v>
      </c>
      <c r="B23" s="6" t="s">
        <v>90</v>
      </c>
      <c r="C23" s="22" t="s">
        <v>116</v>
      </c>
      <c r="D23" s="16">
        <f t="shared" si="0"/>
        <v>255</v>
      </c>
      <c r="E23" s="16">
        <f t="shared" si="1"/>
        <v>85</v>
      </c>
      <c r="F23" s="16">
        <v>170</v>
      </c>
      <c r="G23" s="34">
        <v>120</v>
      </c>
      <c r="H23" s="34">
        <v>50</v>
      </c>
      <c r="I23" s="74">
        <v>40</v>
      </c>
      <c r="J23" s="41">
        <v>60</v>
      </c>
      <c r="K23" s="41">
        <v>34</v>
      </c>
      <c r="L23" s="42">
        <v>36</v>
      </c>
      <c r="M23" s="47"/>
      <c r="N23" s="3"/>
      <c r="O23" s="62"/>
    </row>
    <row r="24" spans="1:15" ht="12.75">
      <c r="A24" s="49" t="s">
        <v>109</v>
      </c>
      <c r="B24" s="49" t="s">
        <v>110</v>
      </c>
      <c r="C24" s="22"/>
      <c r="D24" s="16"/>
      <c r="E24" s="16"/>
      <c r="F24" s="16"/>
      <c r="G24" s="34"/>
      <c r="H24" s="34"/>
      <c r="I24" s="41"/>
      <c r="J24" s="43"/>
      <c r="K24" s="71"/>
      <c r="L24" s="48"/>
      <c r="M24" s="42"/>
      <c r="N24" s="47"/>
      <c r="O24" s="62"/>
    </row>
    <row r="25" spans="1:15" ht="13.5">
      <c r="A25" s="7" t="s">
        <v>22</v>
      </c>
      <c r="B25" s="7" t="s">
        <v>23</v>
      </c>
      <c r="C25" s="3" t="s">
        <v>131</v>
      </c>
      <c r="D25" s="3">
        <f>D26+D35</f>
        <v>2432</v>
      </c>
      <c r="E25" s="3">
        <f>E26+E35</f>
        <v>352</v>
      </c>
      <c r="F25" s="3">
        <f>F26+F35</f>
        <v>2080</v>
      </c>
      <c r="G25" s="3">
        <f>G26+G35</f>
        <v>372</v>
      </c>
      <c r="H25" s="3">
        <f>H26+H35</f>
        <v>376</v>
      </c>
      <c r="I25" s="3"/>
      <c r="J25" s="3"/>
      <c r="K25" s="3"/>
      <c r="L25" s="3"/>
      <c r="M25" s="64"/>
      <c r="N25" s="3"/>
      <c r="O25" s="62"/>
    </row>
    <row r="26" spans="1:15" ht="14.25">
      <c r="A26" s="7" t="s">
        <v>20</v>
      </c>
      <c r="B26" s="7" t="s">
        <v>72</v>
      </c>
      <c r="C26" s="21" t="s">
        <v>118</v>
      </c>
      <c r="D26" s="3">
        <f>SUM(D27:D34)</f>
        <v>494</v>
      </c>
      <c r="E26" s="3">
        <f>SUM(E27:E34)</f>
        <v>150</v>
      </c>
      <c r="F26" s="3">
        <f>SUM(F27:F34)</f>
        <v>344</v>
      </c>
      <c r="G26" s="3">
        <f>SUM(G27:G34)</f>
        <v>170</v>
      </c>
      <c r="H26" s="3">
        <f>SUM(H27:H34)</f>
        <v>174</v>
      </c>
      <c r="I26" s="3"/>
      <c r="J26" s="3"/>
      <c r="K26" s="3"/>
      <c r="L26" s="3"/>
      <c r="M26" s="34"/>
      <c r="N26" s="3"/>
      <c r="O26" s="62"/>
    </row>
    <row r="27" spans="1:15" ht="12.75">
      <c r="A27" s="54" t="s">
        <v>21</v>
      </c>
      <c r="B27" s="6" t="s">
        <v>42</v>
      </c>
      <c r="C27" s="22" t="s">
        <v>64</v>
      </c>
      <c r="D27" s="16">
        <f aca="true" t="shared" si="2" ref="D27:D33">E27+F27</f>
        <v>80</v>
      </c>
      <c r="E27" s="16">
        <v>24</v>
      </c>
      <c r="F27" s="16">
        <v>56</v>
      </c>
      <c r="G27" s="16">
        <v>28</v>
      </c>
      <c r="H27" s="16">
        <v>28</v>
      </c>
      <c r="I27" s="47"/>
      <c r="J27" s="47"/>
      <c r="K27" s="51">
        <v>56</v>
      </c>
      <c r="L27" s="21"/>
      <c r="M27" s="51"/>
      <c r="N27" s="3"/>
      <c r="O27" s="62"/>
    </row>
    <row r="28" spans="1:15" ht="12.75">
      <c r="A28" s="54" t="s">
        <v>43</v>
      </c>
      <c r="B28" s="6" t="s">
        <v>52</v>
      </c>
      <c r="C28" s="22" t="s">
        <v>71</v>
      </c>
      <c r="D28" s="16">
        <f t="shared" si="2"/>
        <v>84</v>
      </c>
      <c r="E28" s="16">
        <v>20</v>
      </c>
      <c r="F28" s="16">
        <v>64</v>
      </c>
      <c r="G28" s="16">
        <v>30</v>
      </c>
      <c r="H28" s="16">
        <v>34</v>
      </c>
      <c r="I28" s="21">
        <v>32</v>
      </c>
      <c r="J28" s="65">
        <v>32</v>
      </c>
      <c r="K28" s="21"/>
      <c r="L28" s="21"/>
      <c r="M28" s="51"/>
      <c r="N28" s="3"/>
      <c r="O28" s="62"/>
    </row>
    <row r="29" spans="1:15" ht="12.75">
      <c r="A29" s="54" t="s">
        <v>45</v>
      </c>
      <c r="B29" s="6" t="s">
        <v>53</v>
      </c>
      <c r="C29" s="16" t="s">
        <v>64</v>
      </c>
      <c r="D29" s="16">
        <f t="shared" si="2"/>
        <v>48</v>
      </c>
      <c r="E29" s="16">
        <v>16</v>
      </c>
      <c r="F29" s="16">
        <v>32</v>
      </c>
      <c r="G29" s="16">
        <v>4</v>
      </c>
      <c r="H29" s="16">
        <v>28</v>
      </c>
      <c r="I29" s="51">
        <v>32</v>
      </c>
      <c r="J29" s="47"/>
      <c r="K29" s="21"/>
      <c r="L29" s="21"/>
      <c r="M29" s="51"/>
      <c r="N29" s="3"/>
      <c r="O29" s="62"/>
    </row>
    <row r="30" spans="1:15" ht="12.75">
      <c r="A30" s="6" t="s">
        <v>46</v>
      </c>
      <c r="B30" s="6" t="s">
        <v>41</v>
      </c>
      <c r="C30" s="4" t="s">
        <v>64</v>
      </c>
      <c r="D30" s="16">
        <f t="shared" si="2"/>
        <v>68</v>
      </c>
      <c r="E30" s="16">
        <v>20</v>
      </c>
      <c r="F30" s="16">
        <v>48</v>
      </c>
      <c r="G30" s="16">
        <v>24</v>
      </c>
      <c r="H30" s="16">
        <v>24</v>
      </c>
      <c r="I30" s="21"/>
      <c r="J30" s="21"/>
      <c r="K30" s="21"/>
      <c r="L30" s="47"/>
      <c r="M30" s="48">
        <v>48</v>
      </c>
      <c r="N30" s="51"/>
      <c r="O30" s="62"/>
    </row>
    <row r="31" spans="1:15" ht="25.5">
      <c r="A31" s="6" t="s">
        <v>55</v>
      </c>
      <c r="B31" s="15" t="s">
        <v>54</v>
      </c>
      <c r="C31" s="16" t="s">
        <v>64</v>
      </c>
      <c r="D31" s="16">
        <f t="shared" si="2"/>
        <v>70</v>
      </c>
      <c r="E31" s="16">
        <v>22</v>
      </c>
      <c r="F31" s="16">
        <v>48</v>
      </c>
      <c r="G31" s="16">
        <v>32</v>
      </c>
      <c r="H31" s="16">
        <v>16</v>
      </c>
      <c r="I31" s="21"/>
      <c r="J31" s="21"/>
      <c r="K31" s="21"/>
      <c r="L31" s="52"/>
      <c r="M31" s="52">
        <v>48</v>
      </c>
      <c r="N31" s="51"/>
      <c r="O31" s="62"/>
    </row>
    <row r="32" spans="1:15" ht="12.75">
      <c r="A32" s="6" t="s">
        <v>56</v>
      </c>
      <c r="B32" s="15" t="s">
        <v>44</v>
      </c>
      <c r="C32" s="16" t="s">
        <v>64</v>
      </c>
      <c r="D32" s="16">
        <f t="shared" si="2"/>
        <v>54</v>
      </c>
      <c r="E32" s="16">
        <v>18</v>
      </c>
      <c r="F32" s="16">
        <v>36</v>
      </c>
      <c r="G32" s="16">
        <v>20</v>
      </c>
      <c r="H32" s="16">
        <v>16</v>
      </c>
      <c r="I32" s="21"/>
      <c r="J32" s="21"/>
      <c r="K32" s="51">
        <v>36</v>
      </c>
      <c r="L32" s="51"/>
      <c r="M32" s="21"/>
      <c r="N32" s="3"/>
      <c r="O32" s="62"/>
    </row>
    <row r="33" spans="1:15" ht="25.5">
      <c r="A33" s="68" t="s">
        <v>62</v>
      </c>
      <c r="B33" s="69" t="s">
        <v>111</v>
      </c>
      <c r="C33" s="22" t="s">
        <v>64</v>
      </c>
      <c r="D33" s="16">
        <f t="shared" si="2"/>
        <v>45</v>
      </c>
      <c r="E33" s="16">
        <v>15</v>
      </c>
      <c r="F33" s="16">
        <v>30</v>
      </c>
      <c r="G33" s="16">
        <v>16</v>
      </c>
      <c r="H33" s="16">
        <v>14</v>
      </c>
      <c r="I33" s="51"/>
      <c r="J33" s="52"/>
      <c r="K33" s="47"/>
      <c r="L33" s="51"/>
      <c r="M33" s="51">
        <v>30</v>
      </c>
      <c r="N33" s="3"/>
      <c r="O33" s="62">
        <v>30</v>
      </c>
    </row>
    <row r="34" spans="1:15" ht="12.75">
      <c r="A34" s="68" t="s">
        <v>114</v>
      </c>
      <c r="B34" s="69" t="s">
        <v>115</v>
      </c>
      <c r="C34" s="22" t="s">
        <v>64</v>
      </c>
      <c r="D34" s="16">
        <f>E34+F34</f>
        <v>45</v>
      </c>
      <c r="E34" s="16">
        <v>15</v>
      </c>
      <c r="F34" s="16">
        <v>30</v>
      </c>
      <c r="G34" s="16">
        <v>16</v>
      </c>
      <c r="H34" s="16">
        <v>14</v>
      </c>
      <c r="I34" s="51"/>
      <c r="J34" s="52"/>
      <c r="K34" s="52"/>
      <c r="L34" s="52">
        <v>30</v>
      </c>
      <c r="M34" s="21"/>
      <c r="N34" s="3"/>
      <c r="O34" s="62">
        <v>30</v>
      </c>
    </row>
    <row r="35" spans="1:15" ht="14.25">
      <c r="A35" s="7" t="s">
        <v>24</v>
      </c>
      <c r="B35" s="8" t="s">
        <v>25</v>
      </c>
      <c r="C35" s="21" t="s">
        <v>130</v>
      </c>
      <c r="D35" s="3">
        <f>D36+D40</f>
        <v>1938</v>
      </c>
      <c r="E35" s="3">
        <f>E36+E40</f>
        <v>202</v>
      </c>
      <c r="F35" s="3">
        <f>F36+F40</f>
        <v>1736</v>
      </c>
      <c r="G35" s="3">
        <f>G36+G40</f>
        <v>202</v>
      </c>
      <c r="H35" s="3">
        <f>H36+H40</f>
        <v>202</v>
      </c>
      <c r="I35" s="3"/>
      <c r="J35" s="3"/>
      <c r="K35" s="3"/>
      <c r="L35" s="3"/>
      <c r="M35" s="3"/>
      <c r="N35" s="3"/>
      <c r="O35" s="62"/>
    </row>
    <row r="36" spans="1:15" ht="36">
      <c r="A36" s="55" t="s">
        <v>26</v>
      </c>
      <c r="B36" s="27" t="s">
        <v>57</v>
      </c>
      <c r="C36" s="28" t="s">
        <v>128</v>
      </c>
      <c r="D36" s="29">
        <f>SUM(D37:D39)</f>
        <v>1545</v>
      </c>
      <c r="E36" s="29">
        <f>SUM(E37:E39)</f>
        <v>115</v>
      </c>
      <c r="F36" s="29">
        <f>SUM(F37:F39)</f>
        <v>1430</v>
      </c>
      <c r="G36" s="29">
        <f>SUM(G37:G39)</f>
        <v>114</v>
      </c>
      <c r="H36" s="29">
        <f>SUM(H37:H39)</f>
        <v>116</v>
      </c>
      <c r="I36" s="21"/>
      <c r="J36" s="21"/>
      <c r="K36" s="21"/>
      <c r="L36" s="47"/>
      <c r="M36" s="47"/>
      <c r="N36" s="65" t="s">
        <v>63</v>
      </c>
      <c r="O36" s="62"/>
    </row>
    <row r="37" spans="1:15" ht="38.25">
      <c r="A37" s="56" t="s">
        <v>27</v>
      </c>
      <c r="B37" s="15" t="s">
        <v>58</v>
      </c>
      <c r="C37" s="16" t="s">
        <v>117</v>
      </c>
      <c r="D37" s="9">
        <f>E37+F37</f>
        <v>345</v>
      </c>
      <c r="E37" s="4">
        <f>F37/2</f>
        <v>115</v>
      </c>
      <c r="F37" s="4">
        <v>230</v>
      </c>
      <c r="G37" s="4">
        <v>114</v>
      </c>
      <c r="H37" s="4">
        <v>116</v>
      </c>
      <c r="I37" s="64">
        <v>42</v>
      </c>
      <c r="J37" s="64">
        <v>48</v>
      </c>
      <c r="K37" s="3">
        <v>60</v>
      </c>
      <c r="L37" s="3">
        <v>46</v>
      </c>
      <c r="M37" s="66">
        <v>34</v>
      </c>
      <c r="N37" s="3"/>
      <c r="O37" s="62"/>
    </row>
    <row r="38" spans="1:15" ht="12.75">
      <c r="A38" s="56" t="s">
        <v>28</v>
      </c>
      <c r="B38" s="15" t="s">
        <v>51</v>
      </c>
      <c r="C38" s="4" t="s">
        <v>64</v>
      </c>
      <c r="D38" s="9">
        <v>372</v>
      </c>
      <c r="E38" s="4"/>
      <c r="F38" s="4">
        <v>372</v>
      </c>
      <c r="G38" s="4"/>
      <c r="H38" s="4"/>
      <c r="I38" s="3">
        <v>36</v>
      </c>
      <c r="J38" s="3">
        <v>72</v>
      </c>
      <c r="K38" s="3">
        <v>108</v>
      </c>
      <c r="L38" s="3">
        <v>84</v>
      </c>
      <c r="M38" s="64">
        <v>72</v>
      </c>
      <c r="N38" s="3"/>
      <c r="O38" s="62"/>
    </row>
    <row r="39" spans="1:15" ht="12.75">
      <c r="A39" s="56" t="s">
        <v>29</v>
      </c>
      <c r="B39" s="15" t="s">
        <v>68</v>
      </c>
      <c r="C39" s="22" t="s">
        <v>61</v>
      </c>
      <c r="D39" s="9">
        <v>828</v>
      </c>
      <c r="E39" s="4"/>
      <c r="F39" s="4">
        <v>828</v>
      </c>
      <c r="G39" s="4"/>
      <c r="H39" s="4"/>
      <c r="I39" s="3">
        <v>0</v>
      </c>
      <c r="J39" s="3">
        <v>0</v>
      </c>
      <c r="K39" s="3">
        <v>0</v>
      </c>
      <c r="L39" s="3">
        <v>0</v>
      </c>
      <c r="M39" s="67">
        <v>36</v>
      </c>
      <c r="N39" s="64">
        <v>792</v>
      </c>
      <c r="O39" s="62"/>
    </row>
    <row r="40" spans="1:15" ht="43.5" customHeight="1">
      <c r="A40" s="55" t="s">
        <v>65</v>
      </c>
      <c r="B40" s="27" t="s">
        <v>67</v>
      </c>
      <c r="C40" s="28" t="s">
        <v>129</v>
      </c>
      <c r="D40" s="29">
        <f>SUM(D41:D44)</f>
        <v>393</v>
      </c>
      <c r="E40" s="29">
        <f>SUM(E41:E44)</f>
        <v>87</v>
      </c>
      <c r="F40" s="29">
        <f>SUM(F41:F44)</f>
        <v>306</v>
      </c>
      <c r="G40" s="29">
        <f>SUM(G41:G44)</f>
        <v>88</v>
      </c>
      <c r="H40" s="29">
        <f>SUM(H41:H44)</f>
        <v>86</v>
      </c>
      <c r="I40" s="21"/>
      <c r="J40" s="21"/>
      <c r="K40" s="21"/>
      <c r="L40" s="21"/>
      <c r="M40" s="65" t="s">
        <v>63</v>
      </c>
      <c r="N40" s="65"/>
      <c r="O40" s="62"/>
    </row>
    <row r="41" spans="1:17" ht="25.5">
      <c r="A41" s="56" t="s">
        <v>66</v>
      </c>
      <c r="B41" s="15" t="s">
        <v>59</v>
      </c>
      <c r="C41" s="22" t="s">
        <v>119</v>
      </c>
      <c r="D41" s="9">
        <f>E41+F41</f>
        <v>135</v>
      </c>
      <c r="E41" s="4">
        <f>F41/2</f>
        <v>45</v>
      </c>
      <c r="F41" s="4">
        <v>90</v>
      </c>
      <c r="G41" s="4">
        <v>46</v>
      </c>
      <c r="H41" s="4">
        <v>44</v>
      </c>
      <c r="I41" s="3"/>
      <c r="J41" s="3"/>
      <c r="K41" s="3"/>
      <c r="L41" s="66">
        <v>90</v>
      </c>
      <c r="M41" s="73"/>
      <c r="N41" s="3"/>
      <c r="O41" s="62"/>
      <c r="Q41" s="23"/>
    </row>
    <row r="42" spans="1:17" ht="25.5">
      <c r="A42" s="72" t="s">
        <v>113</v>
      </c>
      <c r="B42" s="69" t="s">
        <v>112</v>
      </c>
      <c r="C42" s="110" t="s">
        <v>119</v>
      </c>
      <c r="D42" s="9">
        <f>E42+F42</f>
        <v>126</v>
      </c>
      <c r="E42" s="4">
        <f>F42/2</f>
        <v>42</v>
      </c>
      <c r="F42" s="4">
        <v>84</v>
      </c>
      <c r="G42" s="4">
        <v>42</v>
      </c>
      <c r="H42" s="4">
        <v>42</v>
      </c>
      <c r="I42" s="3"/>
      <c r="J42" s="3"/>
      <c r="K42" s="3"/>
      <c r="L42" s="73">
        <v>84</v>
      </c>
      <c r="M42" s="66"/>
      <c r="N42" s="3"/>
      <c r="O42" s="62">
        <v>84</v>
      </c>
      <c r="Q42" s="23"/>
    </row>
    <row r="43" spans="1:15" ht="12.75">
      <c r="A43" s="56" t="s">
        <v>69</v>
      </c>
      <c r="B43" s="15" t="s">
        <v>51</v>
      </c>
      <c r="C43" s="111"/>
      <c r="D43" s="9">
        <v>24</v>
      </c>
      <c r="E43" s="4"/>
      <c r="F43" s="4">
        <v>24</v>
      </c>
      <c r="G43" s="4"/>
      <c r="H43" s="4"/>
      <c r="I43" s="3"/>
      <c r="J43" s="3"/>
      <c r="K43" s="3"/>
      <c r="L43" s="73">
        <v>24</v>
      </c>
      <c r="M43" s="3">
        <v>0</v>
      </c>
      <c r="N43" s="3"/>
      <c r="O43" s="62"/>
    </row>
    <row r="44" spans="1:15" ht="12.75">
      <c r="A44" s="56" t="s">
        <v>70</v>
      </c>
      <c r="B44" s="15" t="s">
        <v>68</v>
      </c>
      <c r="C44" s="11" t="s">
        <v>64</v>
      </c>
      <c r="D44" s="9">
        <v>108</v>
      </c>
      <c r="E44" s="4"/>
      <c r="F44" s="4">
        <v>108</v>
      </c>
      <c r="G44" s="4"/>
      <c r="H44" s="4"/>
      <c r="I44" s="3"/>
      <c r="J44" s="3"/>
      <c r="K44" s="3"/>
      <c r="L44" s="3"/>
      <c r="M44" s="64">
        <v>108</v>
      </c>
      <c r="N44" s="3"/>
      <c r="O44" s="62"/>
    </row>
    <row r="45" spans="1:15" ht="12.75">
      <c r="A45" s="57" t="s">
        <v>30</v>
      </c>
      <c r="B45" s="12" t="s">
        <v>31</v>
      </c>
      <c r="C45" s="18" t="s">
        <v>64</v>
      </c>
      <c r="D45" s="19">
        <v>88</v>
      </c>
      <c r="E45" s="3">
        <v>44</v>
      </c>
      <c r="F45" s="3">
        <v>44</v>
      </c>
      <c r="G45" s="3">
        <v>4</v>
      </c>
      <c r="H45" s="3">
        <v>40</v>
      </c>
      <c r="I45" s="3"/>
      <c r="J45" s="3"/>
      <c r="K45" s="3"/>
      <c r="L45" s="47"/>
      <c r="M45" s="64">
        <v>44</v>
      </c>
      <c r="N45" s="64"/>
      <c r="O45" s="62"/>
    </row>
    <row r="46" spans="1:15" ht="28.5">
      <c r="A46" s="103" t="s">
        <v>32</v>
      </c>
      <c r="B46" s="104"/>
      <c r="C46" s="21" t="s">
        <v>132</v>
      </c>
      <c r="D46" s="3">
        <f>D45+D25+D7</f>
        <v>5598</v>
      </c>
      <c r="E46" s="3">
        <f>E45+E25+E7</f>
        <v>1422</v>
      </c>
      <c r="F46" s="3">
        <f>F45+F25+F7</f>
        <v>4176</v>
      </c>
      <c r="G46" s="3">
        <f>G45+G25+G7</f>
        <v>1414</v>
      </c>
      <c r="H46" s="3">
        <f>H45+H25+H7</f>
        <v>1430</v>
      </c>
      <c r="I46" s="3">
        <f aca="true" t="shared" si="3" ref="I46:N46">SUM(I7:I45)</f>
        <v>612</v>
      </c>
      <c r="J46" s="3">
        <f t="shared" si="3"/>
        <v>792</v>
      </c>
      <c r="K46" s="3">
        <f t="shared" si="3"/>
        <v>612</v>
      </c>
      <c r="L46" s="3">
        <f t="shared" si="3"/>
        <v>792</v>
      </c>
      <c r="M46" s="3">
        <f t="shared" si="3"/>
        <v>576</v>
      </c>
      <c r="N46" s="3">
        <f t="shared" si="3"/>
        <v>792</v>
      </c>
      <c r="O46" s="62">
        <f>SUM(O5:O45)</f>
        <v>144</v>
      </c>
    </row>
    <row r="47" spans="1:15" ht="21">
      <c r="A47" s="58" t="s">
        <v>33</v>
      </c>
      <c r="B47" s="26" t="s">
        <v>34</v>
      </c>
      <c r="C47" s="17"/>
      <c r="D47" s="10"/>
      <c r="E47" s="10"/>
      <c r="F47" s="10"/>
      <c r="G47" s="10"/>
      <c r="H47" s="10"/>
      <c r="I47" s="3"/>
      <c r="J47" s="3"/>
      <c r="K47" s="3"/>
      <c r="L47" s="3"/>
      <c r="M47" s="3"/>
      <c r="N47" s="3">
        <v>2</v>
      </c>
      <c r="O47" s="62"/>
    </row>
    <row r="48" spans="1:15" s="13" customFormat="1" ht="26.25" customHeight="1">
      <c r="A48" s="89" t="s">
        <v>104</v>
      </c>
      <c r="B48" s="90"/>
      <c r="C48" s="90"/>
      <c r="D48" s="90"/>
      <c r="E48" s="91"/>
      <c r="F48" s="98" t="s">
        <v>32</v>
      </c>
      <c r="G48" s="82" t="s">
        <v>35</v>
      </c>
      <c r="H48" s="82"/>
      <c r="I48" s="4">
        <v>576</v>
      </c>
      <c r="J48" s="4">
        <v>720</v>
      </c>
      <c r="K48" s="4">
        <v>504</v>
      </c>
      <c r="L48" s="4">
        <v>684</v>
      </c>
      <c r="M48" s="4">
        <v>360</v>
      </c>
      <c r="N48" s="4">
        <v>0</v>
      </c>
      <c r="O48" s="63"/>
    </row>
    <row r="49" spans="1:15" s="13" customFormat="1" ht="28.5" customHeight="1">
      <c r="A49" s="92"/>
      <c r="B49" s="93"/>
      <c r="C49" s="93"/>
      <c r="D49" s="93"/>
      <c r="E49" s="94"/>
      <c r="F49" s="99"/>
      <c r="G49" s="82" t="s">
        <v>36</v>
      </c>
      <c r="H49" s="82"/>
      <c r="I49" s="4">
        <v>36</v>
      </c>
      <c r="J49" s="4">
        <v>72</v>
      </c>
      <c r="K49" s="4">
        <v>108</v>
      </c>
      <c r="L49" s="4">
        <v>108</v>
      </c>
      <c r="M49" s="4">
        <v>72</v>
      </c>
      <c r="N49" s="4">
        <v>0</v>
      </c>
      <c r="O49" s="63"/>
    </row>
    <row r="50" spans="1:15" s="13" customFormat="1" ht="25.5" customHeight="1">
      <c r="A50" s="92"/>
      <c r="B50" s="93"/>
      <c r="C50" s="93"/>
      <c r="D50" s="93"/>
      <c r="E50" s="94"/>
      <c r="F50" s="99"/>
      <c r="G50" s="80" t="s">
        <v>37</v>
      </c>
      <c r="H50" s="80"/>
      <c r="I50" s="4">
        <v>0</v>
      </c>
      <c r="J50" s="4">
        <v>0</v>
      </c>
      <c r="K50" s="4">
        <v>0</v>
      </c>
      <c r="L50" s="4">
        <v>0</v>
      </c>
      <c r="M50" s="4">
        <v>144</v>
      </c>
      <c r="N50" s="4">
        <v>792</v>
      </c>
      <c r="O50" s="63"/>
    </row>
    <row r="51" spans="1:15" s="13" customFormat="1" ht="12.75">
      <c r="A51" s="92"/>
      <c r="B51" s="93"/>
      <c r="C51" s="93"/>
      <c r="D51" s="93"/>
      <c r="E51" s="94"/>
      <c r="F51" s="99"/>
      <c r="G51" s="80" t="s">
        <v>38</v>
      </c>
      <c r="H51" s="81"/>
      <c r="I51" s="20">
        <v>0</v>
      </c>
      <c r="J51" s="20">
        <v>2</v>
      </c>
      <c r="K51" s="16">
        <v>0</v>
      </c>
      <c r="L51" s="16">
        <v>5</v>
      </c>
      <c r="M51" s="16">
        <v>4</v>
      </c>
      <c r="N51" s="31">
        <v>1</v>
      </c>
      <c r="O51" s="63"/>
    </row>
    <row r="52" spans="1:15" s="13" customFormat="1" ht="25.5" customHeight="1">
      <c r="A52" s="92"/>
      <c r="B52" s="93"/>
      <c r="C52" s="93"/>
      <c r="D52" s="93"/>
      <c r="E52" s="94"/>
      <c r="F52" s="99"/>
      <c r="G52" s="80" t="s">
        <v>39</v>
      </c>
      <c r="H52" s="81"/>
      <c r="I52" s="16">
        <v>2</v>
      </c>
      <c r="J52" s="16">
        <v>5</v>
      </c>
      <c r="K52" s="16">
        <v>3</v>
      </c>
      <c r="L52" s="16">
        <v>6</v>
      </c>
      <c r="M52" s="16">
        <v>6</v>
      </c>
      <c r="N52" s="4">
        <v>1</v>
      </c>
      <c r="O52" s="63"/>
    </row>
    <row r="53" spans="1:15" s="13" customFormat="1" ht="12.75">
      <c r="A53" s="95"/>
      <c r="B53" s="96"/>
      <c r="C53" s="96"/>
      <c r="D53" s="96"/>
      <c r="E53" s="97"/>
      <c r="F53" s="100"/>
      <c r="G53" s="80" t="s">
        <v>40</v>
      </c>
      <c r="H53" s="81"/>
      <c r="I53" s="20">
        <v>2</v>
      </c>
      <c r="J53" s="20">
        <v>2</v>
      </c>
      <c r="K53" s="14">
        <v>2</v>
      </c>
      <c r="L53" s="14">
        <v>1</v>
      </c>
      <c r="M53" s="14">
        <v>0</v>
      </c>
      <c r="N53" s="31">
        <v>0</v>
      </c>
      <c r="O53" s="63"/>
    </row>
    <row r="54" spans="1:15" ht="12.75">
      <c r="A54" s="59"/>
      <c r="B54" s="1"/>
      <c r="C54" s="1"/>
      <c r="D54" s="1"/>
      <c r="E54" s="1"/>
      <c r="F54" s="1"/>
      <c r="G54" s="1"/>
      <c r="H54" s="1"/>
      <c r="I54" s="36"/>
      <c r="J54" s="36"/>
      <c r="K54" s="36"/>
      <c r="L54" s="36"/>
      <c r="M54" s="36"/>
      <c r="N54" s="37"/>
      <c r="O54" s="62"/>
    </row>
    <row r="55" spans="1:15" ht="12.75">
      <c r="A55" s="59"/>
      <c r="B55" s="1"/>
      <c r="C55" s="1"/>
      <c r="D55" s="1"/>
      <c r="E55" s="1"/>
      <c r="F55" s="1"/>
      <c r="G55" s="1"/>
      <c r="H55" s="1"/>
      <c r="I55" s="36"/>
      <c r="J55" s="36"/>
      <c r="K55" s="36"/>
      <c r="L55" s="36"/>
      <c r="M55" s="36"/>
      <c r="N55" s="37"/>
      <c r="O55" s="62"/>
    </row>
    <row r="56" spans="1:15" ht="12.75">
      <c r="A56" s="59"/>
      <c r="B56" s="1"/>
      <c r="C56" s="1"/>
      <c r="D56" s="1"/>
      <c r="E56" s="1"/>
      <c r="F56" s="1"/>
      <c r="G56" s="1"/>
      <c r="H56" s="1"/>
      <c r="I56" s="36"/>
      <c r="J56" s="36"/>
      <c r="K56" s="36"/>
      <c r="L56" s="36"/>
      <c r="M56" s="36"/>
      <c r="N56" s="37"/>
      <c r="O56" s="62"/>
    </row>
    <row r="57" spans="1:15" ht="12.75">
      <c r="A57" s="59"/>
      <c r="B57" s="1"/>
      <c r="C57" s="1"/>
      <c r="D57" s="1"/>
      <c r="E57" s="1"/>
      <c r="F57" s="1"/>
      <c r="G57" s="1"/>
      <c r="H57" s="1"/>
      <c r="I57" s="36"/>
      <c r="J57" s="36"/>
      <c r="K57" s="36"/>
      <c r="L57" s="36"/>
      <c r="M57" s="36"/>
      <c r="N57" s="37"/>
      <c r="O57" s="62"/>
    </row>
    <row r="58" spans="1:15" ht="12.75">
      <c r="A58" s="59"/>
      <c r="B58" s="1"/>
      <c r="C58" s="1"/>
      <c r="D58" s="1"/>
      <c r="E58" s="1"/>
      <c r="F58" s="1"/>
      <c r="G58" s="1"/>
      <c r="H58" s="1"/>
      <c r="I58" s="36"/>
      <c r="J58" s="36"/>
      <c r="K58" s="36"/>
      <c r="L58" s="36"/>
      <c r="M58" s="36"/>
      <c r="N58" s="37"/>
      <c r="O58" s="62"/>
    </row>
    <row r="59" spans="1:15" ht="12.75">
      <c r="A59" s="59"/>
      <c r="B59" s="1"/>
      <c r="C59" s="1"/>
      <c r="D59" s="1"/>
      <c r="E59" s="1"/>
      <c r="F59" s="1"/>
      <c r="G59" s="1"/>
      <c r="H59" s="1"/>
      <c r="I59" s="36"/>
      <c r="J59" s="36">
        <v>8</v>
      </c>
      <c r="K59" s="36"/>
      <c r="L59" s="36"/>
      <c r="M59" s="36"/>
      <c r="N59" s="37"/>
      <c r="O59" s="62"/>
    </row>
    <row r="60" spans="1:15" ht="12.75">
      <c r="A60" s="59"/>
      <c r="B60" s="1"/>
      <c r="C60" s="1"/>
      <c r="D60" s="1"/>
      <c r="E60" s="1"/>
      <c r="F60" s="1"/>
      <c r="G60" s="1"/>
      <c r="H60" s="1"/>
      <c r="I60" s="36"/>
      <c r="J60" s="36"/>
      <c r="K60" s="36"/>
      <c r="L60" s="36"/>
      <c r="M60" s="36"/>
      <c r="N60" s="37"/>
      <c r="O60" s="62"/>
    </row>
    <row r="61" spans="1:15" ht="12.75">
      <c r="A61" s="59"/>
      <c r="B61" s="1"/>
      <c r="C61" s="1"/>
      <c r="D61" s="1"/>
      <c r="E61" s="1"/>
      <c r="F61" s="1"/>
      <c r="G61" s="1"/>
      <c r="H61" s="1"/>
      <c r="I61" s="36"/>
      <c r="J61" s="36"/>
      <c r="K61" s="36"/>
      <c r="L61" s="36"/>
      <c r="M61" s="36"/>
      <c r="N61" s="37"/>
      <c r="O61" s="62"/>
    </row>
  </sheetData>
  <sheetProtection/>
  <mergeCells count="23">
    <mergeCell ref="I3:J3"/>
    <mergeCell ref="K3:L3"/>
    <mergeCell ref="M3:N3"/>
    <mergeCell ref="I2:N2"/>
    <mergeCell ref="G4:H4"/>
    <mergeCell ref="A46:B46"/>
    <mergeCell ref="D2:H2"/>
    <mergeCell ref="F3:H3"/>
    <mergeCell ref="A2:A5"/>
    <mergeCell ref="B2:B5"/>
    <mergeCell ref="C2:C5"/>
    <mergeCell ref="D3:D5"/>
    <mergeCell ref="E3:E5"/>
    <mergeCell ref="F4:F5"/>
    <mergeCell ref="A48:E53"/>
    <mergeCell ref="F48:F53"/>
    <mergeCell ref="C42:C43"/>
    <mergeCell ref="G52:H52"/>
    <mergeCell ref="G53:H53"/>
    <mergeCell ref="G48:H48"/>
    <mergeCell ref="G49:H49"/>
    <mergeCell ref="G50:H50"/>
    <mergeCell ref="G51:H5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2020-06-30T06:25:30Z</cp:lastPrinted>
  <dcterms:created xsi:type="dcterms:W3CDTF">2011-03-11T06:51:23Z</dcterms:created>
  <dcterms:modified xsi:type="dcterms:W3CDTF">2020-06-30T06:26:34Z</dcterms:modified>
  <cp:category/>
  <cp:version/>
  <cp:contentType/>
  <cp:contentStatus/>
</cp:coreProperties>
</file>