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0" windowWidth="16440" windowHeight="2925" activeTab="0"/>
  </bookViews>
  <sheets>
    <sheet name="план" sheetId="1" r:id="rId1"/>
  </sheets>
  <definedNames/>
  <calcPr fullCalcOnLoad="1"/>
</workbook>
</file>

<file path=xl/sharedStrings.xml><?xml version="1.0" encoding="utf-8"?>
<sst xmlns="http://schemas.openxmlformats.org/spreadsheetml/2006/main" count="195" uniqueCount="155">
  <si>
    <t>3. План учебного процесса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</si>
  <si>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</si>
  <si>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</si>
  <si>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</si>
  <si>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</si>
  <si>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I курс</t>
  </si>
  <si>
    <t>II курс</t>
  </si>
  <si>
    <t>III курс</t>
  </si>
  <si>
    <t>1 сем.</t>
  </si>
  <si>
    <t>2 сем.</t>
  </si>
  <si>
    <t>3 сем.</t>
  </si>
  <si>
    <t>4 сем.</t>
  </si>
  <si>
    <t>5 сем.</t>
  </si>
  <si>
    <t>История</t>
  </si>
  <si>
    <t>Физическая культура</t>
  </si>
  <si>
    <t>ОП.00</t>
  </si>
  <si>
    <t>Безопасность жизнедеятельности</t>
  </si>
  <si>
    <t>ПМ.00</t>
  </si>
  <si>
    <t>Профессиональные модули</t>
  </si>
  <si>
    <t>ПМ.02</t>
  </si>
  <si>
    <t>МДК.02.01</t>
  </si>
  <si>
    <t>МДК.02.02</t>
  </si>
  <si>
    <t>Учебная практика</t>
  </si>
  <si>
    <t>Промежуточная аттестация</t>
  </si>
  <si>
    <t>Всего</t>
  </si>
  <si>
    <t>ГИА</t>
  </si>
  <si>
    <t>Государственная итоговая аттестация</t>
  </si>
  <si>
    <t>учебной практики</t>
  </si>
  <si>
    <t>Производственная практика</t>
  </si>
  <si>
    <t xml:space="preserve"> </t>
  </si>
  <si>
    <t>ДЗ</t>
  </si>
  <si>
    <t>Э</t>
  </si>
  <si>
    <t xml:space="preserve">1. Программа базовой подготовки </t>
  </si>
  <si>
    <t>Государственная (итоговая) аттестация</t>
  </si>
  <si>
    <t>дисциплин и МДК</t>
  </si>
  <si>
    <t>производственной практики</t>
  </si>
  <si>
    <t>экзаменов                    (в т.ч. экзаменов квалификационных)</t>
  </si>
  <si>
    <t>Распределение обязательной нагрузки по курсам и семестрам (час. в семестр)</t>
  </si>
  <si>
    <t>Во взаимодействии с преподавателем</t>
  </si>
  <si>
    <t>всего учебных занятий</t>
  </si>
  <si>
    <t>в т.ч. по учебным дисциплинам и МДК</t>
  </si>
  <si>
    <t>теоретическое обучение</t>
  </si>
  <si>
    <t xml:space="preserve">курсовых работ          (проектов) </t>
  </si>
  <si>
    <t>по практике производственной и учебной</t>
  </si>
  <si>
    <t xml:space="preserve">Консультации  </t>
  </si>
  <si>
    <t>лаб. и практ. занятий</t>
  </si>
  <si>
    <t>практика</t>
  </si>
  <si>
    <t>ауд</t>
  </si>
  <si>
    <t>сам.</t>
  </si>
  <si>
    <t>Основы предпринимательской деятельности</t>
  </si>
  <si>
    <t>О.00</t>
  </si>
  <si>
    <t>Общеобразовательные учебные дисциплины</t>
  </si>
  <si>
    <t>ОУД</t>
  </si>
  <si>
    <t>Общие дисциплины</t>
  </si>
  <si>
    <t>ОУД.01</t>
  </si>
  <si>
    <t>ОУД.02</t>
  </si>
  <si>
    <t>Литература</t>
  </si>
  <si>
    <t>ОУД.03</t>
  </si>
  <si>
    <t>Иностранный язык</t>
  </si>
  <si>
    <t>ОУД.04</t>
  </si>
  <si>
    <t>ОУД.05</t>
  </si>
  <si>
    <t>ОУД.06</t>
  </si>
  <si>
    <t>ОУД.07</t>
  </si>
  <si>
    <t>ОБЖ</t>
  </si>
  <si>
    <t>По выбору из обязательных учебных областей</t>
  </si>
  <si>
    <t>ОУД.08</t>
  </si>
  <si>
    <t xml:space="preserve"> -/Э</t>
  </si>
  <si>
    <t>ОУД.09</t>
  </si>
  <si>
    <t>Физика</t>
  </si>
  <si>
    <t>ОУД.10</t>
  </si>
  <si>
    <t>ОУД.11</t>
  </si>
  <si>
    <t>Обществознание (вкл. экономику и право)</t>
  </si>
  <si>
    <t>ОУД.12</t>
  </si>
  <si>
    <t xml:space="preserve"> ДЗ</t>
  </si>
  <si>
    <t>Математика</t>
  </si>
  <si>
    <t xml:space="preserve">Общепрофессиональный цикл 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</si>
  <si>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</si>
  <si>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</si>
  <si>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</si>
  <si>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</si>
  <si>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</si>
  <si>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</si>
  <si>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</si>
  <si>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</si>
  <si>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ПМ.01</t>
  </si>
  <si>
    <t>МДК.01.01</t>
  </si>
  <si>
    <t>МДК.01.02</t>
  </si>
  <si>
    <t>ПП.01</t>
  </si>
  <si>
    <t>ПП.02</t>
  </si>
  <si>
    <t>Индивидуальные проекты</t>
  </si>
  <si>
    <t>ИП</t>
  </si>
  <si>
    <t>6 сем.</t>
  </si>
  <si>
    <t>Объем образовательной программы в ак. ч.</t>
  </si>
  <si>
    <t>Занятия по дисциплинам и МДК</t>
  </si>
  <si>
    <t>самостоятельная работа</t>
  </si>
  <si>
    <t>ИТОГО</t>
  </si>
  <si>
    <t>ПА.00</t>
  </si>
  <si>
    <t>Астрономия</t>
  </si>
  <si>
    <t>Финансовая грамотность</t>
  </si>
  <si>
    <t>УП.02</t>
  </si>
  <si>
    <t>Родной язык и родная литература</t>
  </si>
  <si>
    <t>УП.01</t>
  </si>
  <si>
    <t xml:space="preserve">зачетов </t>
  </si>
  <si>
    <t xml:space="preserve">диф. зачетов               </t>
  </si>
  <si>
    <t xml:space="preserve">Русский язык </t>
  </si>
  <si>
    <t>-/ ДЗ/-/Э</t>
  </si>
  <si>
    <t xml:space="preserve"> -/-/-/ДЗ</t>
  </si>
  <si>
    <t>З/З/З/З/Э</t>
  </si>
  <si>
    <t>З/З/З/ДЗ</t>
  </si>
  <si>
    <t>Информатика</t>
  </si>
  <si>
    <t xml:space="preserve"> -/-/-/Э</t>
  </si>
  <si>
    <t xml:space="preserve">  -/ДЗ/-/Э</t>
  </si>
  <si>
    <t>Электротехника</t>
  </si>
  <si>
    <t>Охрана труда</t>
  </si>
  <si>
    <t>Материаловедение</t>
  </si>
  <si>
    <t>Основы технического черчения</t>
  </si>
  <si>
    <t>Профессиональная подготовка</t>
  </si>
  <si>
    <t>ПП</t>
  </si>
  <si>
    <t>ПЦ</t>
  </si>
  <si>
    <t>Устройство автомобилей</t>
  </si>
  <si>
    <t>Техническая диагностика автомобилей</t>
  </si>
  <si>
    <t>ПМ.03</t>
  </si>
  <si>
    <t>МДК.03.01</t>
  </si>
  <si>
    <t>МДК.03.02</t>
  </si>
  <si>
    <t>УП.03</t>
  </si>
  <si>
    <t>ПП.03</t>
  </si>
  <si>
    <t>Слесарное дело и технические
измерения</t>
  </si>
  <si>
    <t>Ремонт автомобилей</t>
  </si>
  <si>
    <t xml:space="preserve">Профессиональный цикл 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</si>
  <si>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/2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/4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</si>
  <si>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/2</t>
    </r>
    <r>
      <rPr>
        <b/>
        <vertAlign val="subscript"/>
        <sz val="10"/>
        <rFont val="Times New Roman"/>
        <family val="1"/>
      </rPr>
      <t>Э</t>
    </r>
  </si>
  <si>
    <t xml:space="preserve"> -/ДЗ</t>
  </si>
  <si>
    <t xml:space="preserve"> Э</t>
  </si>
  <si>
    <t>Э(К)</t>
  </si>
  <si>
    <t>Теоретическая подготовка водителей автомобилей категорий  "С"</t>
  </si>
  <si>
    <t xml:space="preserve">Выпонение технического обслуживания автотранспорта
</t>
  </si>
  <si>
    <t>Выполнение техническое обслуживание
автомобилей</t>
  </si>
  <si>
    <t>Выполнение текущего ремонта различных типов
автомобилей</t>
  </si>
  <si>
    <t>ДЗ/-/ДЗ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</si>
  <si>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</si>
  <si>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/8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/9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</si>
  <si>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/7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</si>
  <si>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/15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/10</t>
    </r>
    <r>
      <rPr>
        <b/>
        <vertAlign val="subscript"/>
        <sz val="10"/>
        <rFont val="Times New Roman"/>
        <family val="1"/>
      </rPr>
      <t>Э</t>
    </r>
  </si>
  <si>
    <t xml:space="preserve">Химия </t>
  </si>
  <si>
    <t xml:space="preserve"> -/-/ДЗ</t>
  </si>
  <si>
    <t>ОУД.13</t>
  </si>
  <si>
    <t>Биология</t>
  </si>
  <si>
    <t>-/Э</t>
  </si>
  <si>
    <t>ОУД.14</t>
  </si>
  <si>
    <t xml:space="preserve"> -/Э/ДЗ</t>
  </si>
  <si>
    <t>Определение технического состояния систем,
агрегатов, деталей и механизмов
автомобиля</t>
  </si>
  <si>
    <t xml:space="preserve"> -/ДЗ/-/-/Э</t>
  </si>
  <si>
    <r>
      <t>7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/11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/6</t>
    </r>
    <r>
      <rPr>
        <b/>
        <vertAlign val="subscript"/>
        <sz val="10"/>
        <rFont val="Times New Roman"/>
        <family val="1"/>
      </rPr>
      <t>Э</t>
    </r>
  </si>
  <si>
    <r>
      <t>7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/26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/16</t>
    </r>
    <r>
      <rPr>
        <b/>
        <vertAlign val="subscript"/>
        <sz val="10"/>
        <rFont val="Times New Roman"/>
        <family val="1"/>
      </rPr>
      <t>Э</t>
    </r>
  </si>
  <si>
    <t>Консультации на учебную группу проводятся за счет времени, отводимого на дисциплины                   Государственная итоговая аттестация– 72 часа:
Форма проведения ГИА – защита выпускной квалификационной работы в виде демонстрационного экзамена.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</si>
</sst>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4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 tint="0.39998000860214233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56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0" fontId="2" fillId="34" borderId="14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61" fillId="0" borderId="15" xfId="0" applyFont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56" fillId="0" borderId="15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/>
    </xf>
    <xf numFmtId="0" fontId="56" fillId="0" borderId="15" xfId="0" applyFont="1" applyBorder="1" applyAlignment="1">
      <alignment/>
    </xf>
    <xf numFmtId="49" fontId="8" fillId="0" borderId="0" xfId="0" applyNumberFormat="1" applyFont="1" applyFill="1" applyAlignment="1">
      <alignment horizontal="center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tabSelected="1" zoomScale="120" zoomScaleNormal="120" zoomScalePageLayoutView="0" workbookViewId="0" topLeftCell="D1">
      <selection activeCell="Q9" sqref="Q9"/>
    </sheetView>
  </sheetViews>
  <sheetFormatPr defaultColWidth="9.00390625" defaultRowHeight="12.75"/>
  <cols>
    <col min="1" max="1" width="10.125" style="13" customWidth="1"/>
    <col min="2" max="2" width="42.625" style="16" customWidth="1"/>
    <col min="3" max="3" width="16.00390625" style="5" customWidth="1"/>
    <col min="4" max="4" width="14.25390625" style="2" customWidth="1"/>
    <col min="5" max="5" width="8.375" style="2" customWidth="1"/>
    <col min="6" max="6" width="9.25390625" style="2" bestFit="1" customWidth="1"/>
    <col min="7" max="7" width="8.375" style="2" customWidth="1"/>
    <col min="8" max="8" width="8.75390625" style="2" customWidth="1"/>
    <col min="9" max="9" width="6.375" style="2" customWidth="1"/>
    <col min="10" max="10" width="6.625" style="2" customWidth="1"/>
    <col min="11" max="11" width="6.00390625" style="2" hidden="1" customWidth="1"/>
    <col min="12" max="12" width="4.375" style="1" bestFit="1" customWidth="1"/>
    <col min="13" max="13" width="5.75390625" style="1" customWidth="1"/>
    <col min="14" max="14" width="4.25390625" style="1" customWidth="1"/>
    <col min="15" max="15" width="4.375" style="1" bestFit="1" customWidth="1"/>
    <col min="16" max="16" width="5.875" style="1" customWidth="1"/>
    <col min="17" max="17" width="4.25390625" style="1" customWidth="1"/>
    <col min="18" max="18" width="4.75390625" style="1" customWidth="1"/>
    <col min="19" max="19" width="4.375" style="1" customWidth="1"/>
    <col min="20" max="20" width="4.25390625" style="1" customWidth="1"/>
    <col min="21" max="21" width="5.125" style="1" bestFit="1" customWidth="1"/>
    <col min="22" max="22" width="4.75390625" style="1" customWidth="1"/>
    <col min="23" max="23" width="4.875" style="1" customWidth="1"/>
    <col min="24" max="24" width="5.625" style="1" customWidth="1"/>
    <col min="25" max="25" width="4.75390625" style="1" customWidth="1"/>
    <col min="26" max="26" width="4.375" style="1" customWidth="1"/>
    <col min="27" max="27" width="4.875" style="1" customWidth="1"/>
    <col min="28" max="28" width="5.00390625" style="1" customWidth="1"/>
    <col min="29" max="29" width="5.875" style="1" customWidth="1"/>
    <col min="30" max="16384" width="9.125" style="1" customWidth="1"/>
  </cols>
  <sheetData>
    <row r="1" spans="1:3" ht="16.5">
      <c r="A1" s="12" t="s">
        <v>0</v>
      </c>
      <c r="C1" s="5" t="s">
        <v>29</v>
      </c>
    </row>
    <row r="2" ht="16.5">
      <c r="D2" s="3"/>
    </row>
    <row r="3" spans="1:29" s="4" customFormat="1" ht="16.5" customHeight="1">
      <c r="A3" s="141" t="s">
        <v>1</v>
      </c>
      <c r="B3" s="136" t="s">
        <v>2</v>
      </c>
      <c r="C3" s="140" t="s">
        <v>3</v>
      </c>
      <c r="D3" s="140" t="s">
        <v>92</v>
      </c>
      <c r="E3" s="136" t="s">
        <v>4</v>
      </c>
      <c r="F3" s="136"/>
      <c r="G3" s="136"/>
      <c r="H3" s="136"/>
      <c r="I3" s="136"/>
      <c r="J3" s="136"/>
      <c r="K3" s="136"/>
      <c r="L3" s="155" t="s">
        <v>37</v>
      </c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</row>
    <row r="4" spans="1:29" s="4" customFormat="1" ht="16.5" customHeight="1">
      <c r="A4" s="141"/>
      <c r="B4" s="136"/>
      <c r="C4" s="140"/>
      <c r="D4" s="140"/>
      <c r="E4" s="140" t="s">
        <v>94</v>
      </c>
      <c r="F4" s="136" t="s">
        <v>38</v>
      </c>
      <c r="G4" s="136"/>
      <c r="H4" s="136"/>
      <c r="I4" s="136"/>
      <c r="J4" s="136"/>
      <c r="K4" s="136"/>
      <c r="L4" s="157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</row>
    <row r="5" spans="1:29" s="4" customFormat="1" ht="16.5" customHeight="1">
      <c r="A5" s="141"/>
      <c r="B5" s="136"/>
      <c r="C5" s="140"/>
      <c r="D5" s="140"/>
      <c r="E5" s="140"/>
      <c r="F5" s="136" t="s">
        <v>93</v>
      </c>
      <c r="G5" s="136"/>
      <c r="H5" s="136"/>
      <c r="I5" s="136"/>
      <c r="J5" s="140" t="s">
        <v>43</v>
      </c>
      <c r="K5" s="147" t="s">
        <v>44</v>
      </c>
      <c r="L5" s="144" t="s">
        <v>5</v>
      </c>
      <c r="M5" s="144"/>
      <c r="N5" s="144"/>
      <c r="O5" s="144"/>
      <c r="P5" s="144"/>
      <c r="Q5" s="144"/>
      <c r="R5" s="144" t="s">
        <v>6</v>
      </c>
      <c r="S5" s="144"/>
      <c r="T5" s="144"/>
      <c r="U5" s="144"/>
      <c r="V5" s="144"/>
      <c r="W5" s="144"/>
      <c r="X5" s="144" t="s">
        <v>7</v>
      </c>
      <c r="Y5" s="144"/>
      <c r="Z5" s="144"/>
      <c r="AA5" s="146"/>
      <c r="AB5" s="146"/>
      <c r="AC5" s="146"/>
    </row>
    <row r="6" spans="1:29" s="4" customFormat="1" ht="31.5" customHeight="1">
      <c r="A6" s="141"/>
      <c r="B6" s="136"/>
      <c r="C6" s="140"/>
      <c r="D6" s="140"/>
      <c r="E6" s="140"/>
      <c r="F6" s="140" t="s">
        <v>39</v>
      </c>
      <c r="G6" s="136" t="s">
        <v>40</v>
      </c>
      <c r="H6" s="136"/>
      <c r="I6" s="136"/>
      <c r="J6" s="140"/>
      <c r="K6" s="148"/>
      <c r="L6" s="144" t="s">
        <v>8</v>
      </c>
      <c r="M6" s="144"/>
      <c r="N6" s="144"/>
      <c r="O6" s="144" t="s">
        <v>9</v>
      </c>
      <c r="P6" s="144"/>
      <c r="Q6" s="144"/>
      <c r="R6" s="144" t="s">
        <v>10</v>
      </c>
      <c r="S6" s="144"/>
      <c r="T6" s="144"/>
      <c r="U6" s="144" t="s">
        <v>11</v>
      </c>
      <c r="V6" s="144"/>
      <c r="W6" s="144"/>
      <c r="X6" s="144" t="s">
        <v>12</v>
      </c>
      <c r="Y6" s="144"/>
      <c r="Z6" s="144"/>
      <c r="AA6" s="144" t="s">
        <v>91</v>
      </c>
      <c r="AB6" s="144"/>
      <c r="AC6" s="144"/>
    </row>
    <row r="7" spans="1:29" s="4" customFormat="1" ht="34.5" customHeight="1">
      <c r="A7" s="141"/>
      <c r="B7" s="136"/>
      <c r="C7" s="140"/>
      <c r="D7" s="140"/>
      <c r="E7" s="140"/>
      <c r="F7" s="140"/>
      <c r="G7" s="145" t="s">
        <v>41</v>
      </c>
      <c r="H7" s="145" t="s">
        <v>45</v>
      </c>
      <c r="I7" s="145" t="s">
        <v>42</v>
      </c>
      <c r="J7" s="140"/>
      <c r="K7" s="148"/>
      <c r="L7" s="144">
        <v>17</v>
      </c>
      <c r="M7" s="144"/>
      <c r="N7" s="144"/>
      <c r="O7" s="144">
        <v>23</v>
      </c>
      <c r="P7" s="144"/>
      <c r="Q7" s="144"/>
      <c r="R7" s="144">
        <v>17</v>
      </c>
      <c r="S7" s="144"/>
      <c r="T7" s="144"/>
      <c r="U7" s="144">
        <v>22</v>
      </c>
      <c r="V7" s="144"/>
      <c r="W7" s="144"/>
      <c r="X7" s="144">
        <v>16</v>
      </c>
      <c r="Y7" s="144"/>
      <c r="Z7" s="144"/>
      <c r="AA7" s="150">
        <v>21</v>
      </c>
      <c r="AB7" s="150"/>
      <c r="AC7" s="150"/>
    </row>
    <row r="8" spans="1:29" s="4" customFormat="1" ht="30.75" customHeight="1">
      <c r="A8" s="141"/>
      <c r="B8" s="136"/>
      <c r="C8" s="140"/>
      <c r="D8" s="140"/>
      <c r="E8" s="140"/>
      <c r="F8" s="140"/>
      <c r="G8" s="145"/>
      <c r="H8" s="145"/>
      <c r="I8" s="145"/>
      <c r="J8" s="140"/>
      <c r="K8" s="148"/>
      <c r="L8" s="144">
        <f>L7*36</f>
        <v>612</v>
      </c>
      <c r="M8" s="144"/>
      <c r="N8" s="144"/>
      <c r="O8" s="144">
        <v>828</v>
      </c>
      <c r="P8" s="144"/>
      <c r="Q8" s="144"/>
      <c r="R8" s="144">
        <f>R7*36</f>
        <v>612</v>
      </c>
      <c r="S8" s="144"/>
      <c r="T8" s="144"/>
      <c r="U8" s="144">
        <f>U7*36</f>
        <v>792</v>
      </c>
      <c r="V8" s="144"/>
      <c r="W8" s="144"/>
      <c r="X8" s="144">
        <f>X7*36</f>
        <v>576</v>
      </c>
      <c r="Y8" s="144"/>
      <c r="Z8" s="144"/>
      <c r="AA8" s="144">
        <f>AA7*36</f>
        <v>756</v>
      </c>
      <c r="AB8" s="144"/>
      <c r="AC8" s="144"/>
    </row>
    <row r="9" spans="1:29" s="4" customFormat="1" ht="35.25" customHeight="1">
      <c r="A9" s="141"/>
      <c r="B9" s="136"/>
      <c r="C9" s="140"/>
      <c r="D9" s="140"/>
      <c r="E9" s="140"/>
      <c r="F9" s="140"/>
      <c r="G9" s="145"/>
      <c r="H9" s="145"/>
      <c r="I9" s="145"/>
      <c r="J9" s="140"/>
      <c r="K9" s="149"/>
      <c r="L9" s="11" t="s">
        <v>48</v>
      </c>
      <c r="M9" s="11" t="s">
        <v>47</v>
      </c>
      <c r="N9" s="11" t="s">
        <v>46</v>
      </c>
      <c r="O9" s="11" t="s">
        <v>48</v>
      </c>
      <c r="P9" s="11" t="s">
        <v>47</v>
      </c>
      <c r="Q9" s="11" t="s">
        <v>46</v>
      </c>
      <c r="R9" s="11" t="s">
        <v>48</v>
      </c>
      <c r="S9" s="11" t="s">
        <v>47</v>
      </c>
      <c r="T9" s="11" t="s">
        <v>46</v>
      </c>
      <c r="U9" s="11" t="s">
        <v>48</v>
      </c>
      <c r="V9" s="11" t="s">
        <v>47</v>
      </c>
      <c r="W9" s="11" t="s">
        <v>46</v>
      </c>
      <c r="X9" s="11" t="s">
        <v>48</v>
      </c>
      <c r="Y9" s="11" t="s">
        <v>47</v>
      </c>
      <c r="Z9" s="11" t="s">
        <v>46</v>
      </c>
      <c r="AA9" s="11" t="s">
        <v>48</v>
      </c>
      <c r="AB9" s="11" t="s">
        <v>47</v>
      </c>
      <c r="AC9" s="11" t="s">
        <v>46</v>
      </c>
    </row>
    <row r="10" spans="1:29" s="6" customFormat="1" ht="12.75">
      <c r="A10" s="14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</v>
      </c>
      <c r="K10" s="43">
        <v>11</v>
      </c>
      <c r="L10" s="45">
        <v>13</v>
      </c>
      <c r="M10" s="46">
        <v>14</v>
      </c>
      <c r="N10" s="47">
        <v>15</v>
      </c>
      <c r="O10" s="45">
        <v>16</v>
      </c>
      <c r="P10" s="46">
        <v>17</v>
      </c>
      <c r="Q10" s="47">
        <v>18</v>
      </c>
      <c r="R10" s="45">
        <v>19</v>
      </c>
      <c r="S10" s="46">
        <v>20</v>
      </c>
      <c r="T10" s="47">
        <v>21</v>
      </c>
      <c r="U10" s="46">
        <v>22</v>
      </c>
      <c r="V10" s="47">
        <v>23</v>
      </c>
      <c r="W10" s="46">
        <v>24</v>
      </c>
      <c r="X10" s="47">
        <v>25</v>
      </c>
      <c r="Y10" s="46">
        <v>26</v>
      </c>
      <c r="Z10" s="47">
        <v>27</v>
      </c>
      <c r="AA10" s="46">
        <v>28</v>
      </c>
      <c r="AB10" s="47">
        <v>29</v>
      </c>
      <c r="AC10" s="46">
        <v>30</v>
      </c>
    </row>
    <row r="11" spans="1:29" ht="35.25" customHeight="1">
      <c r="A11" s="17" t="s">
        <v>50</v>
      </c>
      <c r="B11" s="9" t="s">
        <v>51</v>
      </c>
      <c r="C11" s="121" t="s">
        <v>152</v>
      </c>
      <c r="D11" s="18">
        <f>SUM(D13:D27)</f>
        <v>2052</v>
      </c>
      <c r="E11" s="18">
        <f>SUM(E13:E27)</f>
        <v>0</v>
      </c>
      <c r="F11" s="18">
        <f>SUM(F13:F27)</f>
        <v>2052</v>
      </c>
      <c r="G11" s="18">
        <f>SUM(G13:G27)</f>
        <v>1038</v>
      </c>
      <c r="H11" s="18">
        <f>SUM(H13:H27)</f>
        <v>1014</v>
      </c>
      <c r="I11" s="18">
        <f>SUM(I12:I27)</f>
        <v>0</v>
      </c>
      <c r="J11" s="18">
        <f>SUM(J12:J27)</f>
        <v>0</v>
      </c>
      <c r="K11" s="18"/>
      <c r="L11" s="45"/>
      <c r="M11" s="46"/>
      <c r="N11" s="47"/>
      <c r="O11" s="45"/>
      <c r="P11" s="46"/>
      <c r="Q11" s="47"/>
      <c r="R11" s="45"/>
      <c r="S11" s="46"/>
      <c r="T11" s="47"/>
      <c r="U11" s="45"/>
      <c r="V11" s="46"/>
      <c r="W11" s="47"/>
      <c r="X11" s="45"/>
      <c r="Y11" s="46"/>
      <c r="Z11" s="47"/>
      <c r="AA11" s="45"/>
      <c r="AB11" s="46"/>
      <c r="AC11" s="47"/>
    </row>
    <row r="12" spans="1:29" ht="16.5">
      <c r="A12" s="19" t="s">
        <v>52</v>
      </c>
      <c r="B12" s="19" t="s">
        <v>53</v>
      </c>
      <c r="C12" s="20"/>
      <c r="D12" s="18"/>
      <c r="E12" s="21"/>
      <c r="F12" s="21"/>
      <c r="G12" s="21"/>
      <c r="H12" s="21"/>
      <c r="I12" s="43"/>
      <c r="J12" s="43"/>
      <c r="K12" s="43"/>
      <c r="L12" s="45"/>
      <c r="M12" s="46"/>
      <c r="N12" s="47"/>
      <c r="O12" s="45"/>
      <c r="P12" s="46"/>
      <c r="Q12" s="47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</row>
    <row r="13" spans="1:29" ht="16.5">
      <c r="A13" s="7" t="s">
        <v>54</v>
      </c>
      <c r="B13" s="7" t="s">
        <v>104</v>
      </c>
      <c r="C13" s="20" t="s">
        <v>105</v>
      </c>
      <c r="D13" s="21">
        <f aca="true" t="shared" si="0" ref="D13:D27">E13+F13</f>
        <v>130</v>
      </c>
      <c r="E13" s="21">
        <v>0</v>
      </c>
      <c r="F13" s="21">
        <v>130</v>
      </c>
      <c r="G13" s="22">
        <v>70</v>
      </c>
      <c r="H13" s="22">
        <v>60</v>
      </c>
      <c r="I13" s="43"/>
      <c r="J13" s="43"/>
      <c r="K13" s="43"/>
      <c r="L13" s="45"/>
      <c r="M13" s="23">
        <v>30</v>
      </c>
      <c r="N13" s="47"/>
      <c r="O13" s="45"/>
      <c r="P13" s="28">
        <v>40</v>
      </c>
      <c r="Q13" s="47"/>
      <c r="R13" s="45"/>
      <c r="S13" s="31">
        <v>30</v>
      </c>
      <c r="T13" s="47"/>
      <c r="U13" s="45"/>
      <c r="V13" s="32">
        <v>30</v>
      </c>
      <c r="W13" s="47"/>
      <c r="X13" s="45"/>
      <c r="Y13" s="24"/>
      <c r="Z13" s="47"/>
      <c r="AA13" s="45"/>
      <c r="AB13" s="46"/>
      <c r="AC13" s="47"/>
    </row>
    <row r="14" spans="1:29" ht="16.5">
      <c r="A14" s="7" t="s">
        <v>55</v>
      </c>
      <c r="B14" s="7" t="s">
        <v>56</v>
      </c>
      <c r="C14" s="20" t="s">
        <v>106</v>
      </c>
      <c r="D14" s="21">
        <f t="shared" si="0"/>
        <v>188</v>
      </c>
      <c r="E14" s="21">
        <v>0</v>
      </c>
      <c r="F14" s="21">
        <v>188</v>
      </c>
      <c r="G14" s="22">
        <v>128</v>
      </c>
      <c r="H14" s="22">
        <v>60</v>
      </c>
      <c r="I14" s="43"/>
      <c r="J14" s="43"/>
      <c r="K14" s="43"/>
      <c r="L14" s="45"/>
      <c r="M14" s="24">
        <v>48</v>
      </c>
      <c r="N14" s="47"/>
      <c r="O14" s="45"/>
      <c r="P14" s="24">
        <v>50</v>
      </c>
      <c r="Q14" s="47"/>
      <c r="R14" s="45"/>
      <c r="S14" s="18">
        <v>40</v>
      </c>
      <c r="T14" s="47"/>
      <c r="U14" s="45"/>
      <c r="V14" s="30">
        <v>50</v>
      </c>
      <c r="W14" s="47"/>
      <c r="X14" s="45"/>
      <c r="Y14" s="24"/>
      <c r="Z14" s="47"/>
      <c r="AA14" s="45"/>
      <c r="AB14" s="46"/>
      <c r="AC14" s="47"/>
    </row>
    <row r="15" spans="1:29" ht="16.5">
      <c r="A15" s="7" t="s">
        <v>57</v>
      </c>
      <c r="B15" s="7" t="s">
        <v>58</v>
      </c>
      <c r="C15" s="20" t="s">
        <v>107</v>
      </c>
      <c r="D15" s="21">
        <f t="shared" si="0"/>
        <v>190</v>
      </c>
      <c r="E15" s="21">
        <v>0</v>
      </c>
      <c r="F15" s="21">
        <v>190</v>
      </c>
      <c r="G15" s="22">
        <v>10</v>
      </c>
      <c r="H15" s="22">
        <v>180</v>
      </c>
      <c r="I15" s="43"/>
      <c r="J15" s="43"/>
      <c r="K15" s="43"/>
      <c r="L15" s="45"/>
      <c r="M15" s="25">
        <v>34</v>
      </c>
      <c r="N15" s="47"/>
      <c r="O15" s="45"/>
      <c r="P15" s="25">
        <v>46</v>
      </c>
      <c r="Q15" s="47"/>
      <c r="R15" s="45"/>
      <c r="S15" s="25">
        <v>30</v>
      </c>
      <c r="T15" s="47"/>
      <c r="U15" s="45"/>
      <c r="V15" s="25">
        <v>40</v>
      </c>
      <c r="W15" s="47"/>
      <c r="X15" s="45"/>
      <c r="Y15" s="35">
        <v>40</v>
      </c>
      <c r="Z15" s="47"/>
      <c r="AA15" s="45"/>
      <c r="AB15" s="46"/>
      <c r="AC15" s="47"/>
    </row>
    <row r="16" spans="1:29" ht="16.5">
      <c r="A16" s="7" t="s">
        <v>59</v>
      </c>
      <c r="B16" s="7" t="s">
        <v>74</v>
      </c>
      <c r="C16" s="20" t="s">
        <v>151</v>
      </c>
      <c r="D16" s="21">
        <f t="shared" si="0"/>
        <v>252</v>
      </c>
      <c r="E16" s="21">
        <v>0</v>
      </c>
      <c r="F16" s="21">
        <v>252</v>
      </c>
      <c r="G16" s="22">
        <v>100</v>
      </c>
      <c r="H16" s="22">
        <v>152</v>
      </c>
      <c r="I16" s="43"/>
      <c r="J16" s="43"/>
      <c r="K16" s="43"/>
      <c r="L16" s="45"/>
      <c r="M16" s="24">
        <v>34</v>
      </c>
      <c r="N16" s="47"/>
      <c r="O16" s="45"/>
      <c r="P16" s="30">
        <v>46</v>
      </c>
      <c r="Q16" s="47"/>
      <c r="R16" s="45"/>
      <c r="S16" s="24">
        <v>34</v>
      </c>
      <c r="T16" s="47"/>
      <c r="U16" s="45"/>
      <c r="V16" s="24">
        <v>58</v>
      </c>
      <c r="W16" s="47"/>
      <c r="X16" s="45"/>
      <c r="Y16" s="35">
        <v>80</v>
      </c>
      <c r="Z16" s="47"/>
      <c r="AA16" s="48"/>
      <c r="AB16" s="49"/>
      <c r="AC16" s="50"/>
    </row>
    <row r="17" spans="1:29" ht="16.5">
      <c r="A17" s="7" t="s">
        <v>60</v>
      </c>
      <c r="B17" s="7" t="s">
        <v>13</v>
      </c>
      <c r="C17" s="20" t="s">
        <v>106</v>
      </c>
      <c r="D17" s="21">
        <f t="shared" si="0"/>
        <v>186</v>
      </c>
      <c r="E17" s="21">
        <v>0</v>
      </c>
      <c r="F17" s="21">
        <v>186</v>
      </c>
      <c r="G17" s="22">
        <v>136</v>
      </c>
      <c r="H17" s="22">
        <v>50</v>
      </c>
      <c r="I17" s="43"/>
      <c r="J17" s="43"/>
      <c r="K17" s="43"/>
      <c r="L17" s="45"/>
      <c r="M17" s="24">
        <v>36</v>
      </c>
      <c r="N17" s="47"/>
      <c r="O17" s="45"/>
      <c r="P17" s="24">
        <v>70</v>
      </c>
      <c r="Q17" s="47"/>
      <c r="R17" s="45"/>
      <c r="S17" s="24">
        <v>36</v>
      </c>
      <c r="T17" s="47"/>
      <c r="U17" s="45"/>
      <c r="V17" s="30">
        <v>44</v>
      </c>
      <c r="W17" s="47"/>
      <c r="X17" s="45"/>
      <c r="Y17" s="24"/>
      <c r="Z17" s="47"/>
      <c r="AA17" s="48"/>
      <c r="AB17" s="49"/>
      <c r="AC17" s="50"/>
    </row>
    <row r="18" spans="1:29" ht="16.5">
      <c r="A18" s="7" t="s">
        <v>61</v>
      </c>
      <c r="B18" s="7" t="s">
        <v>14</v>
      </c>
      <c r="C18" s="20" t="s">
        <v>108</v>
      </c>
      <c r="D18" s="21">
        <f t="shared" si="0"/>
        <v>176</v>
      </c>
      <c r="E18" s="21">
        <v>0</v>
      </c>
      <c r="F18" s="21">
        <v>176</v>
      </c>
      <c r="G18" s="22">
        <v>6</v>
      </c>
      <c r="H18" s="22">
        <v>170</v>
      </c>
      <c r="I18" s="43"/>
      <c r="J18" s="43"/>
      <c r="K18" s="43"/>
      <c r="L18" s="45"/>
      <c r="M18" s="26">
        <v>48</v>
      </c>
      <c r="N18" s="47"/>
      <c r="O18" s="45"/>
      <c r="P18" s="26">
        <v>46</v>
      </c>
      <c r="Q18" s="47"/>
      <c r="R18" s="45"/>
      <c r="S18" s="26">
        <v>40</v>
      </c>
      <c r="T18" s="47"/>
      <c r="U18" s="45"/>
      <c r="V18" s="33">
        <v>56</v>
      </c>
      <c r="W18" s="47"/>
      <c r="X18" s="45"/>
      <c r="Y18" s="26"/>
      <c r="Z18" s="47"/>
      <c r="AA18" s="48"/>
      <c r="AB18" s="49"/>
      <c r="AC18" s="50"/>
    </row>
    <row r="19" spans="1:29" ht="16.5">
      <c r="A19" s="7" t="s">
        <v>62</v>
      </c>
      <c r="B19" s="7" t="s">
        <v>63</v>
      </c>
      <c r="C19" s="20" t="s">
        <v>131</v>
      </c>
      <c r="D19" s="21">
        <f t="shared" si="0"/>
        <v>70</v>
      </c>
      <c r="E19" s="21">
        <v>0</v>
      </c>
      <c r="F19" s="21">
        <v>70</v>
      </c>
      <c r="G19" s="22">
        <v>34</v>
      </c>
      <c r="H19" s="22">
        <v>36</v>
      </c>
      <c r="I19" s="43"/>
      <c r="J19" s="43"/>
      <c r="K19" s="43"/>
      <c r="L19" s="45"/>
      <c r="M19" s="27">
        <v>34</v>
      </c>
      <c r="N19" s="47"/>
      <c r="O19" s="45"/>
      <c r="P19" s="30">
        <v>36</v>
      </c>
      <c r="Q19" s="47"/>
      <c r="R19" s="45"/>
      <c r="S19" s="30"/>
      <c r="T19" s="47"/>
      <c r="U19" s="45"/>
      <c r="V19" s="24"/>
      <c r="W19" s="47"/>
      <c r="X19" s="45"/>
      <c r="Y19" s="24"/>
      <c r="Z19" s="47"/>
      <c r="AA19" s="48"/>
      <c r="AB19" s="49"/>
      <c r="AC19" s="50"/>
    </row>
    <row r="20" spans="1:29" ht="16.5">
      <c r="A20" s="7" t="s">
        <v>65</v>
      </c>
      <c r="B20" s="7" t="s">
        <v>97</v>
      </c>
      <c r="C20" s="20" t="s">
        <v>73</v>
      </c>
      <c r="D20" s="21">
        <f t="shared" si="0"/>
        <v>40</v>
      </c>
      <c r="E20" s="21">
        <v>0</v>
      </c>
      <c r="F20" s="21">
        <v>40</v>
      </c>
      <c r="G20" s="22">
        <v>20</v>
      </c>
      <c r="H20" s="22">
        <v>20</v>
      </c>
      <c r="I20" s="43"/>
      <c r="J20" s="43"/>
      <c r="K20" s="43"/>
      <c r="L20" s="45"/>
      <c r="M20" s="30">
        <v>40</v>
      </c>
      <c r="N20" s="47"/>
      <c r="O20" s="45"/>
      <c r="P20" s="30"/>
      <c r="Q20" s="47"/>
      <c r="R20" s="45"/>
      <c r="S20" s="30"/>
      <c r="T20" s="47"/>
      <c r="U20" s="45"/>
      <c r="V20" s="30"/>
      <c r="W20" s="47"/>
      <c r="X20" s="45"/>
      <c r="Y20" s="24"/>
      <c r="Z20" s="47"/>
      <c r="AA20" s="48"/>
      <c r="AB20" s="49"/>
      <c r="AC20" s="50"/>
    </row>
    <row r="21" spans="1:29" ht="16.5">
      <c r="A21" s="7" t="s">
        <v>67</v>
      </c>
      <c r="B21" s="7" t="s">
        <v>100</v>
      </c>
      <c r="C21" s="20" t="s">
        <v>73</v>
      </c>
      <c r="D21" s="21">
        <f>E21+F21</f>
        <v>36</v>
      </c>
      <c r="E21" s="21">
        <v>0</v>
      </c>
      <c r="F21" s="21">
        <v>36</v>
      </c>
      <c r="G21" s="22">
        <v>26</v>
      </c>
      <c r="H21" s="22">
        <v>10</v>
      </c>
      <c r="I21" s="43"/>
      <c r="J21" s="43"/>
      <c r="K21" s="43"/>
      <c r="L21" s="45"/>
      <c r="M21" s="24"/>
      <c r="N21" s="47"/>
      <c r="O21" s="45"/>
      <c r="P21" s="30"/>
      <c r="Q21" s="47"/>
      <c r="R21" s="45"/>
      <c r="S21" s="30"/>
      <c r="T21" s="47"/>
      <c r="U21" s="45"/>
      <c r="V21" s="30"/>
      <c r="W21" s="47"/>
      <c r="X21" s="45"/>
      <c r="Y21" s="30">
        <v>36</v>
      </c>
      <c r="Z21" s="47"/>
      <c r="AA21" s="48"/>
      <c r="AB21" s="49"/>
      <c r="AC21" s="50"/>
    </row>
    <row r="22" spans="1:29" ht="33.75" customHeight="1">
      <c r="A22" s="19" t="s">
        <v>52</v>
      </c>
      <c r="B22" s="9" t="s">
        <v>64</v>
      </c>
      <c r="C22" s="20"/>
      <c r="D22" s="21"/>
      <c r="E22" s="21">
        <v>0</v>
      </c>
      <c r="F22" s="21"/>
      <c r="G22" s="22"/>
      <c r="H22" s="22"/>
      <c r="I22" s="43"/>
      <c r="J22" s="43"/>
      <c r="K22" s="43"/>
      <c r="L22" s="45"/>
      <c r="M22" s="27"/>
      <c r="N22" s="47"/>
      <c r="O22" s="45"/>
      <c r="P22" s="24"/>
      <c r="Q22" s="47"/>
      <c r="R22" s="45"/>
      <c r="S22" s="26"/>
      <c r="T22" s="47"/>
      <c r="U22" s="45"/>
      <c r="V22" s="24"/>
      <c r="W22" s="47"/>
      <c r="X22" s="45"/>
      <c r="Y22" s="24"/>
      <c r="Z22" s="47"/>
      <c r="AA22" s="48"/>
      <c r="AB22" s="49"/>
      <c r="AC22" s="50"/>
    </row>
    <row r="23" spans="1:29" ht="16.5">
      <c r="A23" s="7" t="s">
        <v>69</v>
      </c>
      <c r="B23" s="7" t="s">
        <v>109</v>
      </c>
      <c r="C23" s="20" t="s">
        <v>110</v>
      </c>
      <c r="D23" s="21">
        <f t="shared" si="0"/>
        <v>212</v>
      </c>
      <c r="E23" s="21">
        <v>0</v>
      </c>
      <c r="F23" s="21">
        <v>212</v>
      </c>
      <c r="G23" s="22">
        <v>118</v>
      </c>
      <c r="H23" s="22">
        <v>94</v>
      </c>
      <c r="I23" s="43"/>
      <c r="J23" s="43"/>
      <c r="K23" s="43"/>
      <c r="L23" s="45"/>
      <c r="M23" s="24">
        <v>64</v>
      </c>
      <c r="N23" s="47"/>
      <c r="O23" s="45"/>
      <c r="P23" s="29">
        <v>56</v>
      </c>
      <c r="Q23" s="47"/>
      <c r="R23" s="45"/>
      <c r="S23" s="24">
        <v>34</v>
      </c>
      <c r="T23" s="47"/>
      <c r="U23" s="45"/>
      <c r="V23" s="34">
        <v>58</v>
      </c>
      <c r="W23" s="47"/>
      <c r="X23" s="45"/>
      <c r="Y23" s="24"/>
      <c r="Z23" s="47"/>
      <c r="AA23" s="48"/>
      <c r="AB23" s="49"/>
      <c r="AC23" s="50"/>
    </row>
    <row r="24" spans="1:29" ht="16.5">
      <c r="A24" s="7" t="s">
        <v>70</v>
      </c>
      <c r="B24" s="49" t="s">
        <v>68</v>
      </c>
      <c r="C24" s="20" t="s">
        <v>111</v>
      </c>
      <c r="D24" s="21">
        <f t="shared" si="0"/>
        <v>198</v>
      </c>
      <c r="E24" s="21">
        <v>0</v>
      </c>
      <c r="F24" s="21">
        <v>198</v>
      </c>
      <c r="G24" s="22">
        <v>130</v>
      </c>
      <c r="H24" s="22">
        <v>68</v>
      </c>
      <c r="I24" s="43"/>
      <c r="J24" s="43"/>
      <c r="K24" s="43"/>
      <c r="L24" s="45"/>
      <c r="M24" s="24">
        <v>34</v>
      </c>
      <c r="N24" s="47"/>
      <c r="O24" s="45"/>
      <c r="P24" s="30">
        <v>72</v>
      </c>
      <c r="Q24" s="47"/>
      <c r="R24" s="45"/>
      <c r="S24" s="24">
        <v>30</v>
      </c>
      <c r="T24" s="50"/>
      <c r="U24" s="45"/>
      <c r="V24" s="35">
        <v>62</v>
      </c>
      <c r="W24" s="47"/>
      <c r="X24" s="45"/>
      <c r="Y24" s="24"/>
      <c r="Z24" s="47"/>
      <c r="AA24" s="48"/>
      <c r="AB24" s="49"/>
      <c r="AC24" s="50"/>
    </row>
    <row r="25" spans="1:29" ht="16.5">
      <c r="A25" s="7" t="s">
        <v>72</v>
      </c>
      <c r="B25" s="49" t="s">
        <v>143</v>
      </c>
      <c r="C25" s="20" t="s">
        <v>144</v>
      </c>
      <c r="D25" s="21">
        <f t="shared" si="0"/>
        <v>114</v>
      </c>
      <c r="E25" s="21">
        <v>0</v>
      </c>
      <c r="F25" s="21">
        <v>114</v>
      </c>
      <c r="G25" s="22">
        <f>F25-H25</f>
        <v>76</v>
      </c>
      <c r="H25" s="22">
        <v>38</v>
      </c>
      <c r="I25" s="43"/>
      <c r="J25" s="43"/>
      <c r="K25" s="43"/>
      <c r="L25" s="45"/>
      <c r="M25" s="24">
        <v>34</v>
      </c>
      <c r="N25" s="47"/>
      <c r="O25" s="45"/>
      <c r="P25" s="24">
        <v>36</v>
      </c>
      <c r="Q25" s="47"/>
      <c r="R25" s="45"/>
      <c r="S25" s="30">
        <v>44</v>
      </c>
      <c r="T25" s="50"/>
      <c r="U25" s="45"/>
      <c r="V25" s="35"/>
      <c r="W25" s="47"/>
      <c r="X25" s="45"/>
      <c r="Y25" s="24"/>
      <c r="Z25" s="47"/>
      <c r="AA25" s="48"/>
      <c r="AB25" s="49"/>
      <c r="AC25" s="50"/>
    </row>
    <row r="26" spans="1:29" ht="16.5">
      <c r="A26" s="7" t="s">
        <v>145</v>
      </c>
      <c r="B26" s="49" t="s">
        <v>146</v>
      </c>
      <c r="C26" s="20" t="s">
        <v>147</v>
      </c>
      <c r="D26" s="21">
        <f t="shared" si="0"/>
        <v>90</v>
      </c>
      <c r="E26" s="21">
        <v>0</v>
      </c>
      <c r="F26" s="21">
        <v>90</v>
      </c>
      <c r="G26" s="22">
        <v>64</v>
      </c>
      <c r="H26" s="22">
        <v>26</v>
      </c>
      <c r="I26" s="43"/>
      <c r="J26" s="43"/>
      <c r="K26" s="43"/>
      <c r="L26" s="45"/>
      <c r="M26" s="24">
        <v>34</v>
      </c>
      <c r="N26" s="47"/>
      <c r="O26" s="45"/>
      <c r="P26" s="35">
        <v>42</v>
      </c>
      <c r="Q26" s="47"/>
      <c r="R26" s="45"/>
      <c r="S26" s="24"/>
      <c r="T26" s="50"/>
      <c r="U26" s="45"/>
      <c r="V26" s="35"/>
      <c r="W26" s="47"/>
      <c r="X26" s="45"/>
      <c r="Y26" s="24"/>
      <c r="Z26" s="47"/>
      <c r="AA26" s="48"/>
      <c r="AB26" s="49"/>
      <c r="AC26" s="50"/>
    </row>
    <row r="27" spans="1:29" ht="16.5">
      <c r="A27" s="7" t="s">
        <v>148</v>
      </c>
      <c r="B27" s="7" t="s">
        <v>71</v>
      </c>
      <c r="C27" s="20" t="s">
        <v>106</v>
      </c>
      <c r="D27" s="21">
        <f t="shared" si="0"/>
        <v>170</v>
      </c>
      <c r="E27" s="21">
        <v>0</v>
      </c>
      <c r="F27" s="21">
        <v>170</v>
      </c>
      <c r="G27" s="22">
        <v>120</v>
      </c>
      <c r="H27" s="22">
        <v>50</v>
      </c>
      <c r="I27" s="43"/>
      <c r="J27" s="43"/>
      <c r="K27" s="43"/>
      <c r="L27" s="45"/>
      <c r="M27" s="23">
        <v>40</v>
      </c>
      <c r="N27" s="47"/>
      <c r="O27" s="45"/>
      <c r="P27" s="24">
        <v>60</v>
      </c>
      <c r="Q27" s="47"/>
      <c r="R27" s="45"/>
      <c r="S27" s="24">
        <v>34</v>
      </c>
      <c r="T27" s="47"/>
      <c r="U27" s="45"/>
      <c r="V27" s="30">
        <v>36</v>
      </c>
      <c r="W27" s="47"/>
      <c r="X27" s="45"/>
      <c r="Y27" s="66"/>
      <c r="Z27" s="47"/>
      <c r="AA27" s="48"/>
      <c r="AB27" s="49"/>
      <c r="AC27" s="50"/>
    </row>
    <row r="28" spans="1:29" ht="16.5">
      <c r="A28" s="8" t="s">
        <v>90</v>
      </c>
      <c r="B28" s="8" t="s">
        <v>89</v>
      </c>
      <c r="C28" s="51"/>
      <c r="D28" s="51"/>
      <c r="E28" s="52"/>
      <c r="F28" s="51"/>
      <c r="G28" s="51"/>
      <c r="H28" s="51"/>
      <c r="I28" s="53"/>
      <c r="J28" s="43"/>
      <c r="K28" s="43"/>
      <c r="L28" s="45"/>
      <c r="M28" s="46"/>
      <c r="N28" s="47"/>
      <c r="O28" s="45"/>
      <c r="P28" s="46"/>
      <c r="Q28" s="47"/>
      <c r="R28" s="45"/>
      <c r="S28" s="46"/>
      <c r="T28" s="47"/>
      <c r="U28" s="45"/>
      <c r="V28" s="46"/>
      <c r="W28" s="47"/>
      <c r="X28" s="45"/>
      <c r="Y28" s="46"/>
      <c r="Z28" s="47"/>
      <c r="AA28" s="48"/>
      <c r="AB28" s="49"/>
      <c r="AC28" s="50"/>
    </row>
    <row r="29" spans="1:29" ht="16.5">
      <c r="A29" s="9" t="s">
        <v>117</v>
      </c>
      <c r="B29" s="9" t="s">
        <v>116</v>
      </c>
      <c r="C29" s="36" t="s">
        <v>142</v>
      </c>
      <c r="D29" s="37">
        <f aca="true" t="shared" si="1" ref="D29:J29">D30+D40</f>
        <v>2124</v>
      </c>
      <c r="E29" s="37">
        <f t="shared" si="1"/>
        <v>46</v>
      </c>
      <c r="F29" s="37">
        <f t="shared" si="1"/>
        <v>854</v>
      </c>
      <c r="G29" s="37">
        <f t="shared" si="1"/>
        <v>460</v>
      </c>
      <c r="H29" s="37">
        <f t="shared" si="1"/>
        <v>394</v>
      </c>
      <c r="I29" s="37">
        <f t="shared" si="1"/>
        <v>0</v>
      </c>
      <c r="J29" s="37">
        <f t="shared" si="1"/>
        <v>1224</v>
      </c>
      <c r="K29" s="18"/>
      <c r="L29" s="45"/>
      <c r="M29" s="46"/>
      <c r="N29" s="47"/>
      <c r="O29" s="45"/>
      <c r="P29" s="46"/>
      <c r="Q29" s="47"/>
      <c r="R29" s="45"/>
      <c r="S29" s="46"/>
      <c r="T29" s="47"/>
      <c r="U29" s="45"/>
      <c r="V29" s="46"/>
      <c r="W29" s="54"/>
      <c r="X29" s="45"/>
      <c r="Y29" s="46"/>
      <c r="Z29" s="47"/>
      <c r="AA29" s="48"/>
      <c r="AB29" s="49"/>
      <c r="AC29" s="50"/>
    </row>
    <row r="30" spans="1:29" ht="16.5">
      <c r="A30" s="9" t="s">
        <v>15</v>
      </c>
      <c r="B30" s="9" t="s">
        <v>75</v>
      </c>
      <c r="C30" s="36" t="s">
        <v>141</v>
      </c>
      <c r="D30" s="37">
        <f>SUM(D31:D38)</f>
        <v>310</v>
      </c>
      <c r="E30" s="37">
        <f>SUM(E31:E38)</f>
        <v>18</v>
      </c>
      <c r="F30" s="37">
        <f>SUM(F31:F38)</f>
        <v>292</v>
      </c>
      <c r="G30" s="37">
        <f>SUM(G31:G38)</f>
        <v>122</v>
      </c>
      <c r="H30" s="37">
        <f>SUM(H31:H38)</f>
        <v>170</v>
      </c>
      <c r="I30" s="43"/>
      <c r="J30" s="43"/>
      <c r="K30" s="43"/>
      <c r="L30" s="55"/>
      <c r="M30" s="56"/>
      <c r="N30" s="57"/>
      <c r="O30" s="55"/>
      <c r="P30" s="56"/>
      <c r="Q30" s="57"/>
      <c r="R30" s="45"/>
      <c r="S30" s="46"/>
      <c r="T30" s="47"/>
      <c r="U30" s="58"/>
      <c r="V30" s="49"/>
      <c r="W30" s="54"/>
      <c r="X30" s="45"/>
      <c r="Y30" s="59"/>
      <c r="Z30" s="47"/>
      <c r="AA30" s="45"/>
      <c r="AB30" s="59"/>
      <c r="AC30" s="60"/>
    </row>
    <row r="31" spans="1:29" ht="16.5">
      <c r="A31" s="38" t="s">
        <v>76</v>
      </c>
      <c r="B31" s="39" t="s">
        <v>112</v>
      </c>
      <c r="C31" s="20" t="s">
        <v>31</v>
      </c>
      <c r="D31" s="21">
        <f aca="true" t="shared" si="2" ref="D31:D37">E31+F31</f>
        <v>40</v>
      </c>
      <c r="E31" s="21">
        <v>4</v>
      </c>
      <c r="F31" s="21">
        <v>36</v>
      </c>
      <c r="G31" s="21">
        <v>20</v>
      </c>
      <c r="H31" s="21">
        <v>16</v>
      </c>
      <c r="I31" s="43"/>
      <c r="J31" s="43"/>
      <c r="K31" s="43"/>
      <c r="L31" s="55"/>
      <c r="M31" s="56"/>
      <c r="N31" s="57"/>
      <c r="O31" s="55"/>
      <c r="P31" s="56"/>
      <c r="Q31" s="57"/>
      <c r="R31" s="45"/>
      <c r="S31" s="46"/>
      <c r="T31" s="47"/>
      <c r="U31" s="61">
        <v>4</v>
      </c>
      <c r="V31" s="102">
        <v>36</v>
      </c>
      <c r="W31" s="62"/>
      <c r="X31" s="95"/>
      <c r="Y31" s="23"/>
      <c r="Z31" s="47"/>
      <c r="AA31" s="65"/>
      <c r="AB31" s="66"/>
      <c r="AC31" s="60"/>
    </row>
    <row r="32" spans="1:29" ht="16.5">
      <c r="A32" s="38" t="s">
        <v>77</v>
      </c>
      <c r="B32" s="39" t="s">
        <v>113</v>
      </c>
      <c r="C32" s="20" t="s">
        <v>30</v>
      </c>
      <c r="D32" s="21">
        <f t="shared" si="2"/>
        <v>38</v>
      </c>
      <c r="E32" s="21">
        <v>2</v>
      </c>
      <c r="F32" s="21">
        <v>36</v>
      </c>
      <c r="G32" s="21">
        <v>20</v>
      </c>
      <c r="H32" s="21">
        <v>16</v>
      </c>
      <c r="I32" s="43"/>
      <c r="J32" s="43"/>
      <c r="K32" s="43"/>
      <c r="L32" s="55"/>
      <c r="M32" s="56"/>
      <c r="N32" s="57"/>
      <c r="O32" s="55"/>
      <c r="P32" s="56"/>
      <c r="Q32" s="57"/>
      <c r="R32" s="67"/>
      <c r="S32" s="43"/>
      <c r="T32" s="68"/>
      <c r="U32" s="63"/>
      <c r="V32" s="64"/>
      <c r="W32" s="68"/>
      <c r="X32" s="67">
        <v>2</v>
      </c>
      <c r="Y32" s="86">
        <v>36</v>
      </c>
      <c r="Z32" s="68"/>
      <c r="AA32" s="69"/>
      <c r="AB32" s="31"/>
      <c r="AC32" s="70"/>
    </row>
    <row r="33" spans="1:29" ht="13.5" customHeight="1">
      <c r="A33" s="38" t="s">
        <v>78</v>
      </c>
      <c r="B33" s="39" t="s">
        <v>114</v>
      </c>
      <c r="C33" s="20" t="s">
        <v>30</v>
      </c>
      <c r="D33" s="21">
        <f t="shared" si="2"/>
        <v>40</v>
      </c>
      <c r="E33" s="21">
        <v>4</v>
      </c>
      <c r="F33" s="21">
        <v>36</v>
      </c>
      <c r="G33" s="21">
        <v>20</v>
      </c>
      <c r="H33" s="21">
        <v>16</v>
      </c>
      <c r="I33" s="43"/>
      <c r="J33" s="43"/>
      <c r="K33" s="43"/>
      <c r="L33" s="55"/>
      <c r="M33" s="113"/>
      <c r="N33" s="57"/>
      <c r="O33" s="55"/>
      <c r="P33" s="59"/>
      <c r="Q33" s="57"/>
      <c r="R33" s="67">
        <v>4</v>
      </c>
      <c r="S33" s="86">
        <v>36</v>
      </c>
      <c r="T33" s="72"/>
      <c r="U33" s="73"/>
      <c r="V33" s="71"/>
      <c r="W33" s="74"/>
      <c r="X33" s="67"/>
      <c r="Y33" s="71"/>
      <c r="Z33" s="68"/>
      <c r="AA33" s="69"/>
      <c r="AB33" s="75"/>
      <c r="AC33" s="70"/>
    </row>
    <row r="34" spans="1:29" ht="16.5" customHeight="1">
      <c r="A34" s="39" t="s">
        <v>79</v>
      </c>
      <c r="B34" s="39" t="s">
        <v>16</v>
      </c>
      <c r="C34" s="20" t="s">
        <v>30</v>
      </c>
      <c r="D34" s="21">
        <f t="shared" si="2"/>
        <v>38</v>
      </c>
      <c r="E34" s="21">
        <v>2</v>
      </c>
      <c r="F34" s="21">
        <v>36</v>
      </c>
      <c r="G34" s="21">
        <v>18</v>
      </c>
      <c r="H34" s="21">
        <v>18</v>
      </c>
      <c r="I34" s="43"/>
      <c r="J34" s="43"/>
      <c r="K34" s="43"/>
      <c r="L34" s="55"/>
      <c r="M34" s="56"/>
      <c r="N34" s="57"/>
      <c r="O34" s="55"/>
      <c r="P34" s="56"/>
      <c r="Q34" s="57"/>
      <c r="R34" s="67"/>
      <c r="S34" s="71"/>
      <c r="T34" s="72"/>
      <c r="U34" s="115">
        <v>2</v>
      </c>
      <c r="V34" s="86">
        <v>36</v>
      </c>
      <c r="W34" s="68"/>
      <c r="X34" s="67"/>
      <c r="Y34" s="71"/>
      <c r="Z34" s="68"/>
      <c r="AA34" s="69"/>
      <c r="AB34" s="75"/>
      <c r="AC34" s="70"/>
    </row>
    <row r="35" spans="1:29" ht="16.5" customHeight="1">
      <c r="A35" s="39" t="s">
        <v>80</v>
      </c>
      <c r="B35" s="39" t="s">
        <v>14</v>
      </c>
      <c r="C35" s="20" t="s">
        <v>30</v>
      </c>
      <c r="D35" s="21">
        <f t="shared" si="2"/>
        <v>42</v>
      </c>
      <c r="E35" s="21">
        <v>0</v>
      </c>
      <c r="F35" s="21">
        <v>42</v>
      </c>
      <c r="G35" s="21">
        <v>0</v>
      </c>
      <c r="H35" s="21">
        <v>42</v>
      </c>
      <c r="I35" s="43"/>
      <c r="J35" s="43"/>
      <c r="K35" s="43"/>
      <c r="L35" s="55"/>
      <c r="M35" s="56"/>
      <c r="N35" s="57"/>
      <c r="O35" s="55"/>
      <c r="P35" s="56"/>
      <c r="Q35" s="57"/>
      <c r="R35" s="76"/>
      <c r="S35" s="71"/>
      <c r="T35" s="72"/>
      <c r="U35" s="73"/>
      <c r="V35" s="71"/>
      <c r="W35" s="68"/>
      <c r="X35" s="67"/>
      <c r="Y35" s="86">
        <v>42</v>
      </c>
      <c r="Z35" s="68"/>
      <c r="AA35" s="69"/>
      <c r="AB35" s="75"/>
      <c r="AC35" s="70"/>
    </row>
    <row r="36" spans="1:29" ht="19.5" customHeight="1">
      <c r="A36" s="39" t="s">
        <v>81</v>
      </c>
      <c r="B36" s="40" t="s">
        <v>115</v>
      </c>
      <c r="C36" s="20" t="s">
        <v>30</v>
      </c>
      <c r="D36" s="21">
        <f t="shared" si="2"/>
        <v>42</v>
      </c>
      <c r="E36" s="21">
        <v>4</v>
      </c>
      <c r="F36" s="21">
        <v>38</v>
      </c>
      <c r="G36" s="21">
        <v>4</v>
      </c>
      <c r="H36" s="21">
        <v>34</v>
      </c>
      <c r="I36" s="43"/>
      <c r="J36" s="43"/>
      <c r="K36" s="43"/>
      <c r="L36" s="45">
        <v>4</v>
      </c>
      <c r="M36" s="59">
        <v>38</v>
      </c>
      <c r="N36" s="57"/>
      <c r="O36" s="55"/>
      <c r="P36" s="113"/>
      <c r="Q36" s="57"/>
      <c r="R36" s="77"/>
      <c r="S36" s="46"/>
      <c r="T36" s="47"/>
      <c r="U36" s="45"/>
      <c r="V36" s="59"/>
      <c r="W36" s="47"/>
      <c r="X36" s="45"/>
      <c r="Y36" s="59"/>
      <c r="Z36" s="47"/>
      <c r="AA36" s="65"/>
      <c r="AB36" s="66"/>
      <c r="AC36" s="60"/>
    </row>
    <row r="37" spans="1:29" ht="16.5">
      <c r="A37" s="39" t="s">
        <v>82</v>
      </c>
      <c r="B37" s="41" t="s">
        <v>49</v>
      </c>
      <c r="C37" s="20" t="s">
        <v>30</v>
      </c>
      <c r="D37" s="21">
        <f t="shared" si="2"/>
        <v>34</v>
      </c>
      <c r="E37" s="21">
        <v>0</v>
      </c>
      <c r="F37" s="21">
        <v>34</v>
      </c>
      <c r="G37" s="21">
        <v>20</v>
      </c>
      <c r="H37" s="21">
        <v>14</v>
      </c>
      <c r="I37" s="18"/>
      <c r="J37" s="18"/>
      <c r="K37" s="18"/>
      <c r="L37" s="45"/>
      <c r="M37" s="59"/>
      <c r="N37" s="47"/>
      <c r="O37" s="45"/>
      <c r="P37" s="46"/>
      <c r="Q37" s="47"/>
      <c r="R37" s="77"/>
      <c r="S37" s="46"/>
      <c r="T37" s="47"/>
      <c r="U37" s="45"/>
      <c r="V37" s="59"/>
      <c r="W37" s="47"/>
      <c r="X37" s="45"/>
      <c r="Y37" s="59">
        <v>34</v>
      </c>
      <c r="Z37" s="47"/>
      <c r="AA37" s="65"/>
      <c r="AB37" s="66"/>
      <c r="AC37" s="60"/>
    </row>
    <row r="38" spans="1:29" ht="16.5">
      <c r="A38" s="39" t="s">
        <v>83</v>
      </c>
      <c r="B38" s="41" t="s">
        <v>98</v>
      </c>
      <c r="C38" s="20" t="s">
        <v>30</v>
      </c>
      <c r="D38" s="21">
        <f>E38+F38</f>
        <v>36</v>
      </c>
      <c r="E38" s="21">
        <v>2</v>
      </c>
      <c r="F38" s="21">
        <v>34</v>
      </c>
      <c r="G38" s="21">
        <v>20</v>
      </c>
      <c r="H38" s="21">
        <v>14</v>
      </c>
      <c r="I38" s="43"/>
      <c r="J38" s="43"/>
      <c r="K38" s="11"/>
      <c r="L38" s="45"/>
      <c r="M38" s="59"/>
      <c r="N38" s="57"/>
      <c r="O38" s="45">
        <v>2</v>
      </c>
      <c r="P38" s="59">
        <v>34</v>
      </c>
      <c r="Q38" s="57"/>
      <c r="R38" s="45"/>
      <c r="S38" s="59"/>
      <c r="T38" s="47"/>
      <c r="U38" s="45"/>
      <c r="V38" s="46"/>
      <c r="W38" s="47"/>
      <c r="X38" s="45"/>
      <c r="Y38" s="59"/>
      <c r="Z38" s="47"/>
      <c r="AA38" s="69"/>
      <c r="AB38" s="31"/>
      <c r="AC38" s="60"/>
    </row>
    <row r="39" spans="1:29" ht="16.5">
      <c r="A39" s="9" t="s">
        <v>118</v>
      </c>
      <c r="B39" s="9" t="s">
        <v>128</v>
      </c>
      <c r="C39" s="20"/>
      <c r="D39" s="21"/>
      <c r="E39" s="21"/>
      <c r="F39" s="21"/>
      <c r="G39" s="21"/>
      <c r="H39" s="21"/>
      <c r="I39" s="43"/>
      <c r="J39" s="43"/>
      <c r="K39" s="11"/>
      <c r="L39" s="55"/>
      <c r="M39" s="56"/>
      <c r="N39" s="57"/>
      <c r="O39" s="55"/>
      <c r="P39" s="56"/>
      <c r="Q39" s="78"/>
      <c r="R39" s="45"/>
      <c r="S39" s="59"/>
      <c r="T39" s="47"/>
      <c r="U39" s="45"/>
      <c r="V39" s="46"/>
      <c r="W39" s="47"/>
      <c r="X39" s="45"/>
      <c r="Y39" s="46"/>
      <c r="Z39" s="54"/>
      <c r="AA39" s="65"/>
      <c r="AB39" s="66"/>
      <c r="AC39" s="60"/>
    </row>
    <row r="40" spans="1:29" ht="16.5">
      <c r="A40" s="14" t="s">
        <v>17</v>
      </c>
      <c r="B40" s="79" t="s">
        <v>18</v>
      </c>
      <c r="C40" s="18" t="s">
        <v>140</v>
      </c>
      <c r="D40" s="43">
        <f>D41+D46+D51</f>
        <v>1814</v>
      </c>
      <c r="E40" s="43">
        <f aca="true" t="shared" si="3" ref="E40:J40">E41+E46+E51</f>
        <v>28</v>
      </c>
      <c r="F40" s="43">
        <f t="shared" si="3"/>
        <v>562</v>
      </c>
      <c r="G40" s="43">
        <f>G41+G46+G51</f>
        <v>338</v>
      </c>
      <c r="H40" s="43">
        <f>H41+H46+H51</f>
        <v>224</v>
      </c>
      <c r="I40" s="43">
        <f t="shared" si="3"/>
        <v>0</v>
      </c>
      <c r="J40" s="43">
        <f t="shared" si="3"/>
        <v>1224</v>
      </c>
      <c r="K40" s="43"/>
      <c r="L40" s="45"/>
      <c r="M40" s="46"/>
      <c r="N40" s="47"/>
      <c r="O40" s="45"/>
      <c r="P40" s="46"/>
      <c r="Q40" s="54"/>
      <c r="R40" s="45"/>
      <c r="S40" s="49"/>
      <c r="T40" s="47"/>
      <c r="U40" s="45"/>
      <c r="V40" s="46"/>
      <c r="W40" s="47"/>
      <c r="X40" s="45"/>
      <c r="Y40" s="46"/>
      <c r="Z40" s="54"/>
      <c r="AA40" s="65"/>
      <c r="AB40" s="66"/>
      <c r="AC40" s="60"/>
    </row>
    <row r="41" spans="1:29" ht="76.5" customHeight="1">
      <c r="A41" s="10" t="s">
        <v>84</v>
      </c>
      <c r="B41" s="80" t="s">
        <v>150</v>
      </c>
      <c r="C41" s="18" t="s">
        <v>130</v>
      </c>
      <c r="D41" s="43">
        <f aca="true" t="shared" si="4" ref="D41:J41">SUM(D42:D45)</f>
        <v>422</v>
      </c>
      <c r="E41" s="18">
        <f t="shared" si="4"/>
        <v>8</v>
      </c>
      <c r="F41" s="18">
        <f t="shared" si="4"/>
        <v>198</v>
      </c>
      <c r="G41" s="18">
        <f>SUM(G42:G45)</f>
        <v>124</v>
      </c>
      <c r="H41" s="18">
        <f>SUM(H42:H45)</f>
        <v>74</v>
      </c>
      <c r="I41" s="18">
        <f t="shared" si="4"/>
        <v>0</v>
      </c>
      <c r="J41" s="18">
        <f t="shared" si="4"/>
        <v>216</v>
      </c>
      <c r="K41" s="18"/>
      <c r="L41" s="45"/>
      <c r="M41" s="46"/>
      <c r="N41" s="47"/>
      <c r="O41" s="45"/>
      <c r="P41" s="46"/>
      <c r="Q41" s="81"/>
      <c r="R41" s="67"/>
      <c r="S41" s="43"/>
      <c r="T41" s="68"/>
      <c r="U41" s="67"/>
      <c r="V41" s="43"/>
      <c r="W41" s="68"/>
      <c r="X41" s="67"/>
      <c r="Y41" s="43"/>
      <c r="Z41" s="74"/>
      <c r="AA41" s="69"/>
      <c r="AB41" s="31"/>
      <c r="AC41" s="108" t="s">
        <v>133</v>
      </c>
    </row>
    <row r="42" spans="1:29" ht="29.25" customHeight="1">
      <c r="A42" s="10" t="s">
        <v>85</v>
      </c>
      <c r="B42" s="82" t="s">
        <v>119</v>
      </c>
      <c r="C42" s="21" t="s">
        <v>66</v>
      </c>
      <c r="D42" s="11">
        <f>E42+F42</f>
        <v>128</v>
      </c>
      <c r="E42" s="11">
        <v>6</v>
      </c>
      <c r="F42" s="21">
        <v>122</v>
      </c>
      <c r="G42" s="21">
        <v>80</v>
      </c>
      <c r="H42" s="21">
        <v>42</v>
      </c>
      <c r="I42" s="11"/>
      <c r="J42" s="43"/>
      <c r="K42" s="43"/>
      <c r="L42" s="67">
        <v>2</v>
      </c>
      <c r="M42" s="21">
        <v>58</v>
      </c>
      <c r="N42" s="83"/>
      <c r="O42" s="84">
        <v>4</v>
      </c>
      <c r="P42" s="118">
        <v>64</v>
      </c>
      <c r="Q42" s="81"/>
      <c r="R42" s="67"/>
      <c r="S42" s="37"/>
      <c r="T42" s="68"/>
      <c r="U42" s="67"/>
      <c r="V42" s="34"/>
      <c r="W42" s="68"/>
      <c r="X42" s="67"/>
      <c r="Y42" s="37"/>
      <c r="Z42" s="68"/>
      <c r="AA42" s="69"/>
      <c r="AB42" s="85"/>
      <c r="AC42" s="70"/>
    </row>
    <row r="43" spans="1:29" ht="28.5" customHeight="1">
      <c r="A43" s="10" t="s">
        <v>86</v>
      </c>
      <c r="B43" s="82" t="s">
        <v>120</v>
      </c>
      <c r="C43" s="21" t="s">
        <v>131</v>
      </c>
      <c r="D43" s="11">
        <f>E43+F43</f>
        <v>78</v>
      </c>
      <c r="E43" s="11">
        <v>2</v>
      </c>
      <c r="F43" s="21">
        <v>76</v>
      </c>
      <c r="G43" s="21">
        <v>44</v>
      </c>
      <c r="H43" s="21">
        <v>32</v>
      </c>
      <c r="I43" s="11"/>
      <c r="J43" s="43"/>
      <c r="K43" s="43"/>
      <c r="L43" s="45"/>
      <c r="M43" s="43"/>
      <c r="N43" s="68"/>
      <c r="O43" s="67"/>
      <c r="P43" s="86"/>
      <c r="Q43" s="81"/>
      <c r="R43" s="67">
        <v>2</v>
      </c>
      <c r="S43" s="86">
        <v>76</v>
      </c>
      <c r="T43" s="68"/>
      <c r="U43" s="87"/>
      <c r="V43" s="24"/>
      <c r="W43" s="68"/>
      <c r="X43" s="87"/>
      <c r="Y43" s="34"/>
      <c r="Z43" s="68"/>
      <c r="AA43" s="69"/>
      <c r="AB43" s="85"/>
      <c r="AC43" s="70"/>
    </row>
    <row r="44" spans="1:29" ht="31.5" customHeight="1">
      <c r="A44" s="10" t="s">
        <v>101</v>
      </c>
      <c r="B44" s="88" t="s">
        <v>22</v>
      </c>
      <c r="C44" s="21" t="s">
        <v>73</v>
      </c>
      <c r="D44" s="11">
        <v>72</v>
      </c>
      <c r="E44" s="11"/>
      <c r="F44" s="21"/>
      <c r="G44" s="21"/>
      <c r="H44" s="21"/>
      <c r="I44" s="11"/>
      <c r="J44" s="11">
        <v>72</v>
      </c>
      <c r="K44" s="43"/>
      <c r="L44" s="45"/>
      <c r="M44" s="43"/>
      <c r="N44" s="68"/>
      <c r="O44" s="67"/>
      <c r="P44" s="86"/>
      <c r="Q44" s="74"/>
      <c r="R44" s="67"/>
      <c r="S44" s="43"/>
      <c r="T44" s="86">
        <v>72</v>
      </c>
      <c r="U44" s="67"/>
      <c r="V44" s="31"/>
      <c r="W44" s="68"/>
      <c r="X44" s="67"/>
      <c r="Y44" s="37"/>
      <c r="Z44" s="116"/>
      <c r="AA44" s="69"/>
      <c r="AB44" s="31"/>
      <c r="AC44" s="70"/>
    </row>
    <row r="45" spans="1:29" ht="16.5">
      <c r="A45" s="10" t="s">
        <v>87</v>
      </c>
      <c r="B45" s="7" t="s">
        <v>28</v>
      </c>
      <c r="C45" s="89" t="s">
        <v>30</v>
      </c>
      <c r="D45" s="11">
        <v>144</v>
      </c>
      <c r="E45" s="43"/>
      <c r="F45" s="11"/>
      <c r="G45" s="43"/>
      <c r="H45" s="43"/>
      <c r="I45" s="43"/>
      <c r="J45" s="11">
        <v>144</v>
      </c>
      <c r="K45" s="43"/>
      <c r="L45" s="45"/>
      <c r="M45" s="46"/>
      <c r="N45" s="47"/>
      <c r="O45" s="45"/>
      <c r="P45" s="46"/>
      <c r="Q45" s="47"/>
      <c r="R45" s="45"/>
      <c r="S45" s="46"/>
      <c r="T45" s="47"/>
      <c r="U45" s="45"/>
      <c r="V45" s="90"/>
      <c r="W45" s="91"/>
      <c r="X45" s="61"/>
      <c r="Y45" s="90"/>
      <c r="Z45" s="91"/>
      <c r="AA45" s="63"/>
      <c r="AB45" s="23"/>
      <c r="AC45" s="110">
        <v>144</v>
      </c>
    </row>
    <row r="46" spans="1:29" ht="38.25">
      <c r="A46" s="10" t="s">
        <v>19</v>
      </c>
      <c r="B46" s="92" t="s">
        <v>135</v>
      </c>
      <c r="C46" s="18" t="s">
        <v>129</v>
      </c>
      <c r="D46" s="43">
        <f aca="true" t="shared" si="5" ref="D46:J46">SUM(D47:D50)</f>
        <v>594</v>
      </c>
      <c r="E46" s="43">
        <f t="shared" si="5"/>
        <v>8</v>
      </c>
      <c r="F46" s="43">
        <f t="shared" si="5"/>
        <v>190</v>
      </c>
      <c r="G46" s="43">
        <f t="shared" si="5"/>
        <v>100</v>
      </c>
      <c r="H46" s="43">
        <f t="shared" si="5"/>
        <v>90</v>
      </c>
      <c r="I46" s="43">
        <f t="shared" si="5"/>
        <v>0</v>
      </c>
      <c r="J46" s="43">
        <f t="shared" si="5"/>
        <v>396</v>
      </c>
      <c r="K46" s="43"/>
      <c r="L46" s="45"/>
      <c r="M46" s="46"/>
      <c r="N46" s="47"/>
      <c r="O46" s="45"/>
      <c r="P46" s="46"/>
      <c r="Q46" s="47"/>
      <c r="R46" s="45"/>
      <c r="S46" s="46"/>
      <c r="T46" s="47"/>
      <c r="U46" s="45"/>
      <c r="V46" s="90"/>
      <c r="W46" s="91"/>
      <c r="X46" s="61"/>
      <c r="Y46" s="90"/>
      <c r="Z46" s="91"/>
      <c r="AA46" s="63"/>
      <c r="AB46" s="23"/>
      <c r="AC46" s="108" t="s">
        <v>133</v>
      </c>
    </row>
    <row r="47" spans="1:29" ht="37.5" customHeight="1">
      <c r="A47" s="15" t="s">
        <v>20</v>
      </c>
      <c r="B47" s="82" t="s">
        <v>136</v>
      </c>
      <c r="C47" s="22" t="s">
        <v>31</v>
      </c>
      <c r="D47" s="11">
        <f>E47+F47</f>
        <v>86</v>
      </c>
      <c r="E47" s="11">
        <v>6</v>
      </c>
      <c r="F47" s="22">
        <v>80</v>
      </c>
      <c r="G47" s="11">
        <v>48</v>
      </c>
      <c r="H47" s="11">
        <v>32</v>
      </c>
      <c r="I47" s="43"/>
      <c r="J47" s="11"/>
      <c r="K47" s="43"/>
      <c r="L47" s="45"/>
      <c r="M47" s="46"/>
      <c r="N47" s="47"/>
      <c r="O47" s="67"/>
      <c r="P47" s="27"/>
      <c r="Q47" s="47"/>
      <c r="R47" s="67"/>
      <c r="S47" s="30"/>
      <c r="T47" s="47"/>
      <c r="U47" s="48"/>
      <c r="V47" s="49"/>
      <c r="W47" s="91"/>
      <c r="X47" s="93">
        <v>6</v>
      </c>
      <c r="Y47" s="34">
        <v>80</v>
      </c>
      <c r="Z47" s="91"/>
      <c r="AA47" s="63"/>
      <c r="AB47" s="23"/>
      <c r="AC47" s="109"/>
    </row>
    <row r="48" spans="1:29" ht="30.75" customHeight="1">
      <c r="A48" s="10" t="s">
        <v>21</v>
      </c>
      <c r="B48" s="42" t="s">
        <v>134</v>
      </c>
      <c r="C48" s="22" t="s">
        <v>66</v>
      </c>
      <c r="D48" s="11">
        <f>E48+F48</f>
        <v>112</v>
      </c>
      <c r="E48" s="11">
        <v>2</v>
      </c>
      <c r="F48" s="21">
        <v>110</v>
      </c>
      <c r="G48" s="21">
        <v>52</v>
      </c>
      <c r="H48" s="21">
        <v>58</v>
      </c>
      <c r="I48" s="21"/>
      <c r="J48" s="11"/>
      <c r="K48" s="43"/>
      <c r="L48" s="45"/>
      <c r="M48" s="46"/>
      <c r="N48" s="47"/>
      <c r="O48" s="45"/>
      <c r="P48" s="46"/>
      <c r="Q48" s="47"/>
      <c r="R48" s="67"/>
      <c r="S48" s="43">
        <v>34</v>
      </c>
      <c r="T48" s="68"/>
      <c r="U48" s="67">
        <v>2</v>
      </c>
      <c r="V48" s="34">
        <v>76</v>
      </c>
      <c r="W48" s="94"/>
      <c r="X48" s="93"/>
      <c r="Y48" s="27"/>
      <c r="Z48" s="94"/>
      <c r="AA48" s="95"/>
      <c r="AB48" s="96"/>
      <c r="AC48" s="109"/>
    </row>
    <row r="49" spans="1:29" ht="16.5">
      <c r="A49" s="10" t="s">
        <v>99</v>
      </c>
      <c r="B49" s="7" t="s">
        <v>22</v>
      </c>
      <c r="C49" s="22" t="s">
        <v>149</v>
      </c>
      <c r="D49" s="11">
        <v>144</v>
      </c>
      <c r="E49" s="43"/>
      <c r="F49" s="97"/>
      <c r="G49" s="43"/>
      <c r="H49" s="43"/>
      <c r="I49" s="43"/>
      <c r="J49" s="11">
        <v>144</v>
      </c>
      <c r="K49" s="43"/>
      <c r="L49" s="45"/>
      <c r="M49" s="46"/>
      <c r="N49" s="47"/>
      <c r="O49" s="45"/>
      <c r="P49" s="46"/>
      <c r="Q49" s="47"/>
      <c r="R49" s="45"/>
      <c r="S49" s="46"/>
      <c r="T49" s="46">
        <v>36</v>
      </c>
      <c r="U49" s="45"/>
      <c r="V49" s="102"/>
      <c r="W49" s="102">
        <v>36</v>
      </c>
      <c r="X49" s="61"/>
      <c r="Y49" s="90"/>
      <c r="Z49" s="117">
        <v>72</v>
      </c>
      <c r="AA49" s="63"/>
      <c r="AB49" s="23"/>
      <c r="AC49" s="110"/>
    </row>
    <row r="50" spans="1:29" ht="16.5">
      <c r="A50" s="10" t="s">
        <v>88</v>
      </c>
      <c r="B50" s="7" t="s">
        <v>28</v>
      </c>
      <c r="C50" s="56" t="s">
        <v>30</v>
      </c>
      <c r="D50" s="11">
        <v>252</v>
      </c>
      <c r="E50" s="43"/>
      <c r="F50" s="97"/>
      <c r="G50" s="43"/>
      <c r="H50" s="43"/>
      <c r="I50" s="43"/>
      <c r="J50" s="11">
        <v>252</v>
      </c>
      <c r="K50" s="43"/>
      <c r="L50" s="45"/>
      <c r="M50" s="46"/>
      <c r="N50" s="47"/>
      <c r="O50" s="45"/>
      <c r="P50" s="46"/>
      <c r="Q50" s="47"/>
      <c r="R50" s="45"/>
      <c r="S50" s="46"/>
      <c r="T50" s="47"/>
      <c r="U50" s="45"/>
      <c r="V50" s="90"/>
      <c r="W50" s="91"/>
      <c r="X50" s="61"/>
      <c r="Y50" s="90"/>
      <c r="Z50" s="91"/>
      <c r="AA50" s="63"/>
      <c r="AB50" s="23"/>
      <c r="AC50" s="116">
        <v>252</v>
      </c>
    </row>
    <row r="51" spans="1:29" ht="51.75" customHeight="1">
      <c r="A51" s="15" t="s">
        <v>121</v>
      </c>
      <c r="B51" s="98" t="s">
        <v>137</v>
      </c>
      <c r="C51" s="18" t="s">
        <v>139</v>
      </c>
      <c r="D51" s="18">
        <f aca="true" t="shared" si="6" ref="D51:J51">SUM(D52:D55)</f>
        <v>798</v>
      </c>
      <c r="E51" s="18">
        <f t="shared" si="6"/>
        <v>12</v>
      </c>
      <c r="F51" s="18">
        <f t="shared" si="6"/>
        <v>174</v>
      </c>
      <c r="G51" s="18">
        <f t="shared" si="6"/>
        <v>114</v>
      </c>
      <c r="H51" s="18">
        <f t="shared" si="6"/>
        <v>60</v>
      </c>
      <c r="I51" s="18">
        <f t="shared" si="6"/>
        <v>0</v>
      </c>
      <c r="J51" s="18">
        <f t="shared" si="6"/>
        <v>612</v>
      </c>
      <c r="K51" s="18"/>
      <c r="L51" s="55"/>
      <c r="M51" s="56"/>
      <c r="N51" s="57"/>
      <c r="O51" s="55"/>
      <c r="P51" s="56"/>
      <c r="Q51" s="57"/>
      <c r="R51" s="55"/>
      <c r="S51" s="56"/>
      <c r="T51" s="57"/>
      <c r="U51" s="55"/>
      <c r="V51" s="56"/>
      <c r="W51" s="57"/>
      <c r="X51" s="55"/>
      <c r="Y51" s="56"/>
      <c r="Z51" s="57"/>
      <c r="AA51" s="48"/>
      <c r="AB51" s="49"/>
      <c r="AC51" s="119" t="s">
        <v>133</v>
      </c>
    </row>
    <row r="52" spans="1:29" ht="25.5">
      <c r="A52" s="10" t="s">
        <v>122</v>
      </c>
      <c r="B52" s="99" t="s">
        <v>126</v>
      </c>
      <c r="C52" s="22" t="s">
        <v>132</v>
      </c>
      <c r="D52" s="21">
        <f>E52+F52</f>
        <v>52</v>
      </c>
      <c r="E52" s="11">
        <v>4</v>
      </c>
      <c r="F52" s="11">
        <v>48</v>
      </c>
      <c r="G52" s="21">
        <v>32</v>
      </c>
      <c r="H52" s="21">
        <v>16</v>
      </c>
      <c r="I52" s="100">
        <v>0</v>
      </c>
      <c r="J52" s="11"/>
      <c r="K52" s="11"/>
      <c r="L52" s="55"/>
      <c r="M52" s="56"/>
      <c r="N52" s="57"/>
      <c r="O52" s="84">
        <v>4</v>
      </c>
      <c r="P52" s="114">
        <v>48</v>
      </c>
      <c r="Q52" s="57"/>
      <c r="R52" s="55"/>
      <c r="S52" s="56"/>
      <c r="T52" s="57"/>
      <c r="U52" s="55"/>
      <c r="V52" s="56"/>
      <c r="W52" s="57"/>
      <c r="X52" s="67"/>
      <c r="Y52" s="101"/>
      <c r="Z52" s="57"/>
      <c r="AA52" s="48"/>
      <c r="AB52" s="49"/>
      <c r="AC52" s="50"/>
    </row>
    <row r="53" spans="1:29" ht="16.5">
      <c r="A53" s="10" t="s">
        <v>123</v>
      </c>
      <c r="B53" s="99" t="s">
        <v>127</v>
      </c>
      <c r="C53" s="22" t="s">
        <v>66</v>
      </c>
      <c r="D53" s="21">
        <f>E53+F53</f>
        <v>134</v>
      </c>
      <c r="E53" s="11">
        <v>8</v>
      </c>
      <c r="F53" s="11">
        <v>126</v>
      </c>
      <c r="G53" s="11">
        <v>82</v>
      </c>
      <c r="H53" s="11">
        <v>44</v>
      </c>
      <c r="I53" s="11"/>
      <c r="J53" s="11"/>
      <c r="K53" s="11"/>
      <c r="L53" s="55"/>
      <c r="M53" s="56"/>
      <c r="N53" s="57"/>
      <c r="O53" s="55"/>
      <c r="P53" s="56"/>
      <c r="Q53" s="57"/>
      <c r="R53" s="55"/>
      <c r="S53" s="46"/>
      <c r="T53" s="57"/>
      <c r="U53" s="45">
        <v>4</v>
      </c>
      <c r="V53" s="18">
        <v>54</v>
      </c>
      <c r="W53" s="57"/>
      <c r="X53" s="67">
        <v>4</v>
      </c>
      <c r="Y53" s="101">
        <v>72</v>
      </c>
      <c r="Z53" s="57"/>
      <c r="AA53" s="48"/>
      <c r="AB53" s="49"/>
      <c r="AC53" s="50"/>
    </row>
    <row r="54" spans="1:29" ht="16.5">
      <c r="A54" s="10" t="s">
        <v>124</v>
      </c>
      <c r="B54" s="7" t="s">
        <v>22</v>
      </c>
      <c r="C54" s="21" t="s">
        <v>138</v>
      </c>
      <c r="D54" s="11">
        <v>252</v>
      </c>
      <c r="E54" s="11"/>
      <c r="F54" s="22"/>
      <c r="G54" s="22"/>
      <c r="H54" s="22"/>
      <c r="I54" s="43"/>
      <c r="J54" s="11">
        <v>252</v>
      </c>
      <c r="K54" s="43"/>
      <c r="L54" s="45"/>
      <c r="M54" s="46"/>
      <c r="N54" s="47"/>
      <c r="O54" s="45"/>
      <c r="P54" s="46"/>
      <c r="Q54" s="112">
        <v>72</v>
      </c>
      <c r="R54" s="45"/>
      <c r="S54" s="46"/>
      <c r="T54" s="47"/>
      <c r="U54" s="45"/>
      <c r="V54" s="102"/>
      <c r="W54" s="47">
        <v>108</v>
      </c>
      <c r="X54" s="55"/>
      <c r="Y54" s="56"/>
      <c r="Z54" s="112">
        <v>72</v>
      </c>
      <c r="AA54" s="45"/>
      <c r="AB54" s="59"/>
      <c r="AC54" s="111"/>
    </row>
    <row r="55" spans="1:29" ht="16.5">
      <c r="A55" s="10" t="s">
        <v>125</v>
      </c>
      <c r="B55" s="7" t="s">
        <v>28</v>
      </c>
      <c r="C55" s="89" t="s">
        <v>30</v>
      </c>
      <c r="D55" s="21">
        <v>360</v>
      </c>
      <c r="E55" s="11"/>
      <c r="F55" s="11"/>
      <c r="G55" s="11"/>
      <c r="H55" s="11"/>
      <c r="I55" s="11"/>
      <c r="J55" s="11">
        <v>360</v>
      </c>
      <c r="K55" s="11"/>
      <c r="L55" s="55"/>
      <c r="M55" s="56"/>
      <c r="N55" s="57"/>
      <c r="O55" s="55"/>
      <c r="P55" s="56"/>
      <c r="Q55" s="57"/>
      <c r="R55" s="55"/>
      <c r="S55" s="56"/>
      <c r="T55" s="57"/>
      <c r="U55" s="55"/>
      <c r="V55" s="56"/>
      <c r="W55" s="57"/>
      <c r="X55" s="55"/>
      <c r="Y55" s="56"/>
      <c r="Z55" s="57"/>
      <c r="AA55" s="48"/>
      <c r="AB55" s="49"/>
      <c r="AC55" s="120">
        <v>360</v>
      </c>
    </row>
    <row r="56" spans="1:29" ht="24" customHeight="1">
      <c r="A56" s="14" t="s">
        <v>96</v>
      </c>
      <c r="B56" s="103" t="s">
        <v>23</v>
      </c>
      <c r="C56" s="104"/>
      <c r="D56" s="43">
        <v>180</v>
      </c>
      <c r="E56" s="11"/>
      <c r="F56" s="11"/>
      <c r="G56" s="11"/>
      <c r="H56" s="11"/>
      <c r="I56" s="43"/>
      <c r="J56" s="43"/>
      <c r="K56" s="43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106"/>
      <c r="AC56" s="106"/>
    </row>
    <row r="57" spans="1:29" ht="34.5" customHeight="1">
      <c r="A57" s="14" t="s">
        <v>25</v>
      </c>
      <c r="B57" s="103" t="s">
        <v>26</v>
      </c>
      <c r="C57" s="43"/>
      <c r="D57" s="43">
        <v>72</v>
      </c>
      <c r="E57" s="11"/>
      <c r="F57" s="11"/>
      <c r="G57" s="11"/>
      <c r="H57" s="11"/>
      <c r="I57" s="43"/>
      <c r="J57" s="43"/>
      <c r="K57" s="43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9"/>
      <c r="AB57" s="49"/>
      <c r="AC57" s="49"/>
    </row>
    <row r="58" spans="1:29" ht="39.75" customHeight="1">
      <c r="A58" s="14"/>
      <c r="B58" s="107" t="s">
        <v>95</v>
      </c>
      <c r="C58" s="18" t="s">
        <v>153</v>
      </c>
      <c r="D58" s="43">
        <f aca="true" t="shared" si="7" ref="D58:J58">D57+D56+D29+D11</f>
        <v>4428</v>
      </c>
      <c r="E58" s="43">
        <f t="shared" si="7"/>
        <v>46</v>
      </c>
      <c r="F58" s="43">
        <f t="shared" si="7"/>
        <v>2906</v>
      </c>
      <c r="G58" s="43">
        <f t="shared" si="7"/>
        <v>1498</v>
      </c>
      <c r="H58" s="43">
        <f t="shared" si="7"/>
        <v>1408</v>
      </c>
      <c r="I58" s="43">
        <f t="shared" si="7"/>
        <v>0</v>
      </c>
      <c r="J58" s="43">
        <f t="shared" si="7"/>
        <v>1224</v>
      </c>
      <c r="K58" s="43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9"/>
      <c r="AB58" s="49"/>
      <c r="AC58" s="49"/>
    </row>
    <row r="59" spans="1:29" ht="35.25" customHeight="1">
      <c r="A59" s="132"/>
      <c r="B59" s="133"/>
      <c r="C59" s="133"/>
      <c r="D59" s="133"/>
      <c r="E59" s="134"/>
      <c r="F59" s="140" t="s">
        <v>24</v>
      </c>
      <c r="G59" s="44"/>
      <c r="H59" s="144" t="s">
        <v>34</v>
      </c>
      <c r="I59" s="144"/>
      <c r="J59" s="142"/>
      <c r="K59" s="143"/>
      <c r="L59" s="135">
        <f>SUM(L11:N55)</f>
        <v>612</v>
      </c>
      <c r="M59" s="135"/>
      <c r="N59" s="135"/>
      <c r="O59" s="135">
        <f>SUM(O11:P55)</f>
        <v>756</v>
      </c>
      <c r="P59" s="135"/>
      <c r="Q59" s="135"/>
      <c r="R59" s="135">
        <f>SUM(R11:S55)</f>
        <v>504</v>
      </c>
      <c r="S59" s="135"/>
      <c r="T59" s="135"/>
      <c r="U59" s="135">
        <f>SUM(U11:V55)</f>
        <v>648</v>
      </c>
      <c r="V59" s="135"/>
      <c r="W59" s="135"/>
      <c r="X59" s="135">
        <f>SUM(X11:Y55)</f>
        <v>432</v>
      </c>
      <c r="Y59" s="135"/>
      <c r="Z59" s="135"/>
      <c r="AA59" s="135">
        <f>SUM(AA11:AB55)</f>
        <v>0</v>
      </c>
      <c r="AB59" s="135"/>
      <c r="AC59" s="135"/>
    </row>
    <row r="60" spans="1:29" ht="15.75" customHeight="1">
      <c r="A60" s="132" t="s">
        <v>33</v>
      </c>
      <c r="B60" s="133"/>
      <c r="C60" s="133"/>
      <c r="D60" s="133"/>
      <c r="E60" s="134"/>
      <c r="F60" s="140"/>
      <c r="G60" s="147"/>
      <c r="H60" s="144" t="s">
        <v>27</v>
      </c>
      <c r="I60" s="144"/>
      <c r="J60" s="151"/>
      <c r="K60" s="152"/>
      <c r="L60" s="136">
        <v>0</v>
      </c>
      <c r="M60" s="136"/>
      <c r="N60" s="136"/>
      <c r="O60" s="136">
        <v>72</v>
      </c>
      <c r="P60" s="136"/>
      <c r="Q60" s="136"/>
      <c r="R60" s="136">
        <v>108</v>
      </c>
      <c r="S60" s="136"/>
      <c r="T60" s="136"/>
      <c r="U60" s="136">
        <v>144</v>
      </c>
      <c r="V60" s="136"/>
      <c r="W60" s="136"/>
      <c r="X60" s="136">
        <v>144</v>
      </c>
      <c r="Y60" s="136"/>
      <c r="Z60" s="136"/>
      <c r="AA60" s="136">
        <v>0</v>
      </c>
      <c r="AB60" s="136"/>
      <c r="AC60" s="136"/>
    </row>
    <row r="61" spans="1:29" ht="16.5" customHeight="1">
      <c r="A61" s="132" t="s">
        <v>32</v>
      </c>
      <c r="B61" s="133"/>
      <c r="C61" s="133"/>
      <c r="D61" s="133"/>
      <c r="E61" s="134"/>
      <c r="F61" s="140"/>
      <c r="G61" s="149"/>
      <c r="H61" s="144"/>
      <c r="I61" s="144"/>
      <c r="J61" s="153"/>
      <c r="K61" s="154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</row>
    <row r="62" spans="1:29" ht="29.25" customHeight="1">
      <c r="A62" s="122" t="s">
        <v>154</v>
      </c>
      <c r="B62" s="123"/>
      <c r="C62" s="123"/>
      <c r="D62" s="123"/>
      <c r="E62" s="124"/>
      <c r="F62" s="140"/>
      <c r="G62" s="44"/>
      <c r="H62" s="144" t="s">
        <v>35</v>
      </c>
      <c r="I62" s="144"/>
      <c r="J62" s="142"/>
      <c r="K62" s="143"/>
      <c r="L62" s="136">
        <v>0</v>
      </c>
      <c r="M62" s="136"/>
      <c r="N62" s="136"/>
      <c r="O62" s="136">
        <v>0</v>
      </c>
      <c r="P62" s="136"/>
      <c r="Q62" s="136"/>
      <c r="R62" s="136">
        <v>0</v>
      </c>
      <c r="S62" s="136"/>
      <c r="T62" s="136"/>
      <c r="U62" s="136">
        <v>0</v>
      </c>
      <c r="V62" s="136"/>
      <c r="W62" s="136"/>
      <c r="X62" s="136">
        <v>0</v>
      </c>
      <c r="Y62" s="136"/>
      <c r="Z62" s="136"/>
      <c r="AA62" s="137">
        <v>756</v>
      </c>
      <c r="AB62" s="138"/>
      <c r="AC62" s="139"/>
    </row>
    <row r="63" spans="1:29" ht="51.75" customHeight="1">
      <c r="A63" s="125"/>
      <c r="B63" s="126"/>
      <c r="C63" s="126"/>
      <c r="D63" s="126"/>
      <c r="E63" s="127"/>
      <c r="F63" s="140"/>
      <c r="G63" s="44"/>
      <c r="H63" s="144" t="s">
        <v>36</v>
      </c>
      <c r="I63" s="144"/>
      <c r="J63" s="142"/>
      <c r="K63" s="143"/>
      <c r="L63" s="136">
        <v>0</v>
      </c>
      <c r="M63" s="136"/>
      <c r="N63" s="136"/>
      <c r="O63" s="131">
        <v>3</v>
      </c>
      <c r="P63" s="131"/>
      <c r="Q63" s="131"/>
      <c r="R63" s="136">
        <v>0</v>
      </c>
      <c r="S63" s="136"/>
      <c r="T63" s="136"/>
      <c r="U63" s="136">
        <v>6</v>
      </c>
      <c r="V63" s="136"/>
      <c r="W63" s="136"/>
      <c r="X63" s="136">
        <v>4</v>
      </c>
      <c r="Y63" s="136"/>
      <c r="Z63" s="136"/>
      <c r="AA63" s="131">
        <v>3</v>
      </c>
      <c r="AB63" s="131"/>
      <c r="AC63" s="131"/>
    </row>
    <row r="64" spans="1:29" ht="43.5" customHeight="1">
      <c r="A64" s="125"/>
      <c r="B64" s="126"/>
      <c r="C64" s="126"/>
      <c r="D64" s="126"/>
      <c r="E64" s="127"/>
      <c r="F64" s="140"/>
      <c r="G64" s="44"/>
      <c r="H64" s="144" t="s">
        <v>103</v>
      </c>
      <c r="I64" s="144"/>
      <c r="J64" s="142"/>
      <c r="K64" s="143"/>
      <c r="L64" s="131">
        <v>2</v>
      </c>
      <c r="M64" s="131"/>
      <c r="N64" s="131"/>
      <c r="O64" s="131">
        <v>6</v>
      </c>
      <c r="P64" s="131"/>
      <c r="Q64" s="131"/>
      <c r="R64" s="136">
        <v>4</v>
      </c>
      <c r="S64" s="136"/>
      <c r="T64" s="136"/>
      <c r="U64" s="136">
        <v>5</v>
      </c>
      <c r="V64" s="136"/>
      <c r="W64" s="136"/>
      <c r="X64" s="136">
        <v>6</v>
      </c>
      <c r="Y64" s="136"/>
      <c r="Z64" s="136"/>
      <c r="AA64" s="131">
        <v>3</v>
      </c>
      <c r="AB64" s="131"/>
      <c r="AC64" s="131"/>
    </row>
    <row r="65" spans="1:29" ht="36.75" customHeight="1">
      <c r="A65" s="128"/>
      <c r="B65" s="129"/>
      <c r="C65" s="129"/>
      <c r="D65" s="129"/>
      <c r="E65" s="130"/>
      <c r="F65" s="140"/>
      <c r="G65" s="44"/>
      <c r="H65" s="144" t="s">
        <v>102</v>
      </c>
      <c r="I65" s="144"/>
      <c r="J65" s="142"/>
      <c r="K65" s="143"/>
      <c r="L65" s="136">
        <v>2</v>
      </c>
      <c r="M65" s="136"/>
      <c r="N65" s="136"/>
      <c r="O65" s="136">
        <v>2</v>
      </c>
      <c r="P65" s="136"/>
      <c r="Q65" s="136"/>
      <c r="R65" s="136">
        <v>2</v>
      </c>
      <c r="S65" s="136"/>
      <c r="T65" s="136"/>
      <c r="U65" s="136">
        <v>1</v>
      </c>
      <c r="V65" s="136"/>
      <c r="W65" s="136"/>
      <c r="X65" s="136">
        <v>0</v>
      </c>
      <c r="Y65" s="136"/>
      <c r="Z65" s="136"/>
      <c r="AA65" s="131">
        <v>0</v>
      </c>
      <c r="AB65" s="131"/>
      <c r="AC65" s="131"/>
    </row>
  </sheetData>
  <sheetProtection/>
  <mergeCells count="91">
    <mergeCell ref="L3:AC4"/>
    <mergeCell ref="X63:Z63"/>
    <mergeCell ref="G60:G61"/>
    <mergeCell ref="J60:K61"/>
    <mergeCell ref="J62:K62"/>
    <mergeCell ref="X60:Z61"/>
    <mergeCell ref="H60:I61"/>
    <mergeCell ref="R60:T61"/>
    <mergeCell ref="U60:W61"/>
    <mergeCell ref="L60:N61"/>
    <mergeCell ref="O59:Q59"/>
    <mergeCell ref="R59:T59"/>
    <mergeCell ref="R8:T8"/>
    <mergeCell ref="X59:Z59"/>
    <mergeCell ref="X62:Z62"/>
    <mergeCell ref="R62:T62"/>
    <mergeCell ref="U62:W62"/>
    <mergeCell ref="O7:Q7"/>
    <mergeCell ref="U59:W59"/>
    <mergeCell ref="H62:I62"/>
    <mergeCell ref="L62:N62"/>
    <mergeCell ref="O62:Q62"/>
    <mergeCell ref="X6:Z6"/>
    <mergeCell ref="O6:Q6"/>
    <mergeCell ref="J59:K59"/>
    <mergeCell ref="R6:T6"/>
    <mergeCell ref="L7:N7"/>
    <mergeCell ref="U7:W7"/>
    <mergeCell ref="X7:Z7"/>
    <mergeCell ref="U6:W6"/>
    <mergeCell ref="X5:AC5"/>
    <mergeCell ref="K5:K9"/>
    <mergeCell ref="AA6:AC6"/>
    <mergeCell ref="AA7:AC7"/>
    <mergeCell ref="AA8:AC8"/>
    <mergeCell ref="U8:W8"/>
    <mergeCell ref="X8:Z8"/>
    <mergeCell ref="R5:W5"/>
    <mergeCell ref="L6:N6"/>
    <mergeCell ref="H7:H9"/>
    <mergeCell ref="I7:I9"/>
    <mergeCell ref="J5:J9"/>
    <mergeCell ref="L8:N8"/>
    <mergeCell ref="O8:Q8"/>
    <mergeCell ref="L5:Q5"/>
    <mergeCell ref="G6:I6"/>
    <mergeCell ref="R7:T7"/>
    <mergeCell ref="U64:W64"/>
    <mergeCell ref="O63:Q63"/>
    <mergeCell ref="R63:T63"/>
    <mergeCell ref="U63:W63"/>
    <mergeCell ref="R64:T64"/>
    <mergeCell ref="J63:K63"/>
    <mergeCell ref="H65:I65"/>
    <mergeCell ref="H64:I64"/>
    <mergeCell ref="L64:N64"/>
    <mergeCell ref="H59:I59"/>
    <mergeCell ref="H63:I63"/>
    <mergeCell ref="G7:G9"/>
    <mergeCell ref="L63:N63"/>
    <mergeCell ref="L59:N59"/>
    <mergeCell ref="R65:T65"/>
    <mergeCell ref="AA64:AC64"/>
    <mergeCell ref="X64:Z64"/>
    <mergeCell ref="J64:K64"/>
    <mergeCell ref="X65:Z65"/>
    <mergeCell ref="U65:W65"/>
    <mergeCell ref="L65:N65"/>
    <mergeCell ref="O65:Q65"/>
    <mergeCell ref="O64:Q64"/>
    <mergeCell ref="J65:K65"/>
    <mergeCell ref="A3:A9"/>
    <mergeCell ref="B3:B9"/>
    <mergeCell ref="C3:C9"/>
    <mergeCell ref="D3:D9"/>
    <mergeCell ref="E4:E9"/>
    <mergeCell ref="A61:E61"/>
    <mergeCell ref="E3:K3"/>
    <mergeCell ref="F4:K4"/>
    <mergeCell ref="F5:I5"/>
    <mergeCell ref="F6:F9"/>
    <mergeCell ref="A62:E65"/>
    <mergeCell ref="AA65:AC65"/>
    <mergeCell ref="A60:E60"/>
    <mergeCell ref="A59:E59"/>
    <mergeCell ref="AA59:AC59"/>
    <mergeCell ref="AA60:AC61"/>
    <mergeCell ref="O60:Q61"/>
    <mergeCell ref="AA62:AC62"/>
    <mergeCell ref="AA63:AC63"/>
    <mergeCell ref="F59:F65"/>
  </mergeCells>
  <printOptions/>
  <pageMargins left="0.1968503937007874" right="0.1968503937007874" top="0.31496062992125984" bottom="0.1968503937007874" header="0" footer="0"/>
  <pageSetup fitToHeight="4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2020-07-23T11:14:08Z</cp:lastPrinted>
  <dcterms:created xsi:type="dcterms:W3CDTF">2011-02-09T17:44:44Z</dcterms:created>
  <dcterms:modified xsi:type="dcterms:W3CDTF">2020-10-06T12:33:15Z</dcterms:modified>
  <cp:category/>
  <cp:version/>
  <cp:contentType/>
  <cp:contentStatus/>
</cp:coreProperties>
</file>