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45" windowWidth="15480" windowHeight="9435" activeTab="0"/>
  </bookViews>
  <sheets>
    <sheet name="СПО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<sst xmlns="http://schemas.openxmlformats.org/spreadsheetml/2006/main" count="245" uniqueCount="187">
  <si>
    <t>Индекс</t>
  </si>
  <si>
    <t>Учебная нагрузка обучающихся (час.)</t>
  </si>
  <si>
    <t>в т. ч.</t>
  </si>
  <si>
    <t>Лекций, уроков</t>
  </si>
  <si>
    <t>Распределение обязательной нагрузки по курсам и семестрам  (час. в семестр)</t>
  </si>
  <si>
    <t>I курс</t>
  </si>
  <si>
    <t>II курс</t>
  </si>
  <si>
    <t>III курс</t>
  </si>
  <si>
    <t>1 семестр</t>
  </si>
  <si>
    <t>2 семестр</t>
  </si>
  <si>
    <t>3 семестр</t>
  </si>
  <si>
    <t>4 семестр</t>
  </si>
  <si>
    <t>5 семестр</t>
  </si>
  <si>
    <t>Всего занятий</t>
  </si>
  <si>
    <t>О.00</t>
  </si>
  <si>
    <t>ОП.00</t>
  </si>
  <si>
    <t xml:space="preserve">Общепрофессиональный цикл </t>
  </si>
  <si>
    <t>ОПД.01</t>
  </si>
  <si>
    <t>П.00</t>
  </si>
  <si>
    <t xml:space="preserve">Профессиональный цикл </t>
  </si>
  <si>
    <t>ПМ.00</t>
  </si>
  <si>
    <t>Профессиональные модули</t>
  </si>
  <si>
    <t>ПМ.01</t>
  </si>
  <si>
    <t>МДК.01.01</t>
  </si>
  <si>
    <t>УП.01</t>
  </si>
  <si>
    <t>ПП.01</t>
  </si>
  <si>
    <t>УП.02</t>
  </si>
  <si>
    <t>ПП.02</t>
  </si>
  <si>
    <t>Всего</t>
  </si>
  <si>
    <t>Г(И)А</t>
  </si>
  <si>
    <t>учебной практики</t>
  </si>
  <si>
    <t>экзаменов</t>
  </si>
  <si>
    <t>дифф. зачетов</t>
  </si>
  <si>
    <t>зачетов</t>
  </si>
  <si>
    <t xml:space="preserve"> План учебного процесса (основная профессиональная образовательная программа СПО)</t>
  </si>
  <si>
    <t>Лаб. и практ. занятий, вкл. семинары</t>
  </si>
  <si>
    <t>Максимальная</t>
  </si>
  <si>
    <t>Самостоятельная работа</t>
  </si>
  <si>
    <t>Наименование циклов, дисциплин, профессиональных модулей, 
МДК, практик</t>
  </si>
  <si>
    <t>ОГСЭ.00</t>
  </si>
  <si>
    <t xml:space="preserve">Общий гуманитарный и социально-экономический цикл </t>
  </si>
  <si>
    <t>ОГСЭ.01</t>
  </si>
  <si>
    <t>ЕН.00</t>
  </si>
  <si>
    <t xml:space="preserve">Математический и общий естественнонаучный цикл </t>
  </si>
  <si>
    <t>ЕН.01</t>
  </si>
  <si>
    <t>ПДП</t>
  </si>
  <si>
    <t>Преддипломная практика</t>
  </si>
  <si>
    <t>Государственная итоговая аттестация</t>
  </si>
  <si>
    <t>дисциплин и МДК</t>
  </si>
  <si>
    <t>Формы промежуточной аттестации</t>
  </si>
  <si>
    <t>6 семестр</t>
  </si>
  <si>
    <t>7 семестр</t>
  </si>
  <si>
    <t>8 семестр</t>
  </si>
  <si>
    <t>IV курс</t>
  </si>
  <si>
    <t>Иностранный язык</t>
  </si>
  <si>
    <t>История</t>
  </si>
  <si>
    <t xml:space="preserve"> -/ДЗ</t>
  </si>
  <si>
    <t>ОБЖ</t>
  </si>
  <si>
    <t>Физическая культура</t>
  </si>
  <si>
    <t>Математика</t>
  </si>
  <si>
    <t>Физика</t>
  </si>
  <si>
    <t>Основы философии</t>
  </si>
  <si>
    <t>ОГСЭ.02</t>
  </si>
  <si>
    <t>ОГСЭ.03</t>
  </si>
  <si>
    <t>ОГСЭ.04</t>
  </si>
  <si>
    <t>ЕН.02</t>
  </si>
  <si>
    <t xml:space="preserve">Информатика  </t>
  </si>
  <si>
    <t>Инженерная графика</t>
  </si>
  <si>
    <t>ОПД.02</t>
  </si>
  <si>
    <t>ОПД.03</t>
  </si>
  <si>
    <t>Электротехника и электроника</t>
  </si>
  <si>
    <t>ОПД.04</t>
  </si>
  <si>
    <t>ОПД.05</t>
  </si>
  <si>
    <t>Метрология, стандартизация и сертификация</t>
  </si>
  <si>
    <t>ОПД.06</t>
  </si>
  <si>
    <t>ОПД.07</t>
  </si>
  <si>
    <t>Правовое обеспечение профессиональной деятельности</t>
  </si>
  <si>
    <t>ОПД.08</t>
  </si>
  <si>
    <t>Охрана труда</t>
  </si>
  <si>
    <t>Безопасность жизнедеятельности</t>
  </si>
  <si>
    <t>МДК 01.02</t>
  </si>
  <si>
    <t>ДЗ</t>
  </si>
  <si>
    <t>Учебная практика</t>
  </si>
  <si>
    <t>Производственная практика</t>
  </si>
  <si>
    <t>МДК.02.01</t>
  </si>
  <si>
    <t>УП.03</t>
  </si>
  <si>
    <t>ПП.03</t>
  </si>
  <si>
    <t>ПМ.02</t>
  </si>
  <si>
    <t>4 нед.</t>
  </si>
  <si>
    <t>6 нед</t>
  </si>
  <si>
    <t>З/ДЗ</t>
  </si>
  <si>
    <t>-</t>
  </si>
  <si>
    <t>сем.
17
нед.</t>
  </si>
  <si>
    <t>З/З/З/З/З/ДЗ</t>
  </si>
  <si>
    <t>МДК.02.02</t>
  </si>
  <si>
    <t>Э</t>
  </si>
  <si>
    <t xml:space="preserve">производст. практики </t>
  </si>
  <si>
    <t xml:space="preserve">преддипл. практика </t>
  </si>
  <si>
    <t>МДК.04.01</t>
  </si>
  <si>
    <t>ПМ.04</t>
  </si>
  <si>
    <t>МДК.04.02</t>
  </si>
  <si>
    <t>ПМ.03</t>
  </si>
  <si>
    <t>МДК.03.01</t>
  </si>
  <si>
    <t>МДК.03.02</t>
  </si>
  <si>
    <t>УП.04</t>
  </si>
  <si>
    <t>ПП.04</t>
  </si>
  <si>
    <t xml:space="preserve"> ДЗ</t>
  </si>
  <si>
    <t>Транспортная система России</t>
  </si>
  <si>
    <t>Технические средства (по видам транспорта)</t>
  </si>
  <si>
    <t>Организация перевозочного процесса (по видам транспорта)</t>
  </si>
  <si>
    <t>Технология перевозочного процесса (по видам транспорта)</t>
  </si>
  <si>
    <t>Информационное обеспечение перевозочного процесса (по видам транспорта)</t>
  </si>
  <si>
    <t>МДК 01.03</t>
  </si>
  <si>
    <t>Автоматизированные системы управления на транспорте (по видам транспорта)</t>
  </si>
  <si>
    <t>Организация сервисного обслуживания на транспорте (по видам транспорта)</t>
  </si>
  <si>
    <t>Организация движения (по видам транспорта)</t>
  </si>
  <si>
    <t>Организация пассажирских перевозок и обслуживание пассажиров (по видам транспорта)</t>
  </si>
  <si>
    <t>Организация транспортно-логистической деятельности (по видам транспорта)</t>
  </si>
  <si>
    <t>Транспортно-экспедиционная деятельность (по видам транспорта)</t>
  </si>
  <si>
    <t>Обеспечение грузовых перевозок (по видам транспорта)</t>
  </si>
  <si>
    <t>МДК.03.03</t>
  </si>
  <si>
    <t>Перевозка грузов на особых условиях</t>
  </si>
  <si>
    <t>ОПД.09</t>
  </si>
  <si>
    <t>Правила безопасности дорожного движения</t>
  </si>
  <si>
    <t>Выполнение работ по профессии "Экспедитор"</t>
  </si>
  <si>
    <t>ОГСЭ.05</t>
  </si>
  <si>
    <t>Русский язык и культура речи</t>
  </si>
  <si>
    <t>Организация транспорто-экспедиционного обслуживания</t>
  </si>
  <si>
    <t>Документационное обеспечение экспедиторской деятельности</t>
  </si>
  <si>
    <t xml:space="preserve"> -/-/ДЗ</t>
  </si>
  <si>
    <t xml:space="preserve"> -/Э</t>
  </si>
  <si>
    <t>Общеобразовательные учебные дисциплины</t>
  </si>
  <si>
    <t>ОУД</t>
  </si>
  <si>
    <t>Общие дисциплины</t>
  </si>
  <si>
    <t>ОУД.01</t>
  </si>
  <si>
    <t>ОУД.02</t>
  </si>
  <si>
    <t>ОУД.04</t>
  </si>
  <si>
    <t>ОУД.05</t>
  </si>
  <si>
    <t>ОУД.06</t>
  </si>
  <si>
    <t>По выбору из обязательных учебных областей</t>
  </si>
  <si>
    <t>ОУД.09</t>
  </si>
  <si>
    <t>ОУД.10</t>
  </si>
  <si>
    <t>Обществознание (вкл. экономику и право)</t>
  </si>
  <si>
    <t>ОУД.11</t>
  </si>
  <si>
    <t>ОУД.12</t>
  </si>
  <si>
    <t>География</t>
  </si>
  <si>
    <t xml:space="preserve">Курсовых работ </t>
  </si>
  <si>
    <t xml:space="preserve">  ДЗ/Э</t>
  </si>
  <si>
    <t>-/ДЗ</t>
  </si>
  <si>
    <t>ДЗ/Э</t>
  </si>
  <si>
    <r>
      <t>0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/1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/1</t>
    </r>
    <r>
      <rPr>
        <b/>
        <vertAlign val="subscript"/>
        <sz val="10"/>
        <rFont val="Times New Roman"/>
        <family val="1"/>
      </rPr>
      <t>Э</t>
    </r>
  </si>
  <si>
    <t>Обязательная учебная нагрузка</t>
  </si>
  <si>
    <t>Русский язык</t>
  </si>
  <si>
    <t>Литература</t>
  </si>
  <si>
    <t>ОУД.03</t>
  </si>
  <si>
    <t>ОУД.07</t>
  </si>
  <si>
    <t>ОУД.08</t>
  </si>
  <si>
    <t>ИП</t>
  </si>
  <si>
    <t>Индивидуальные проекты</t>
  </si>
  <si>
    <t>З/Э</t>
  </si>
  <si>
    <t>Астрономия</t>
  </si>
  <si>
    <t>ОПД.10</t>
  </si>
  <si>
    <r>
      <t xml:space="preserve">Консультации: из расчёта 4 часа на одного обучающегося на каждый учебный год
Государственная итоговая аттестация
1. Программа базовой подготовки </t>
    </r>
    <r>
      <rPr>
        <sz val="10"/>
        <rFont val="Times New Roman"/>
        <family val="1"/>
      </rPr>
      <t xml:space="preserve">
1.1. Дипломный проект (работа)
Выполнение дипломного проекта (работы) с ________ по ________ 
Защита дипломного проекта (работы) с _________ по __________ </t>
    </r>
  </si>
  <si>
    <t>,</t>
  </si>
  <si>
    <r>
      <t>0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/3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/2</t>
    </r>
    <r>
      <rPr>
        <b/>
        <vertAlign val="subscript"/>
        <sz val="10"/>
        <rFont val="Times New Roman"/>
        <family val="1"/>
      </rPr>
      <t>Э</t>
    </r>
  </si>
  <si>
    <r>
      <t>0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/4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/3</t>
    </r>
    <r>
      <rPr>
        <b/>
        <vertAlign val="subscript"/>
        <sz val="10"/>
        <rFont val="Times New Roman"/>
        <family val="1"/>
      </rPr>
      <t>Э</t>
    </r>
  </si>
  <si>
    <r>
      <t>0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/13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/10</t>
    </r>
    <r>
      <rPr>
        <b/>
        <vertAlign val="subscript"/>
        <sz val="10"/>
        <rFont val="Times New Roman"/>
        <family val="1"/>
      </rPr>
      <t>Э</t>
    </r>
  </si>
  <si>
    <t>Основы предпринимательской деятельности</t>
  </si>
  <si>
    <t>ОПД.11</t>
  </si>
  <si>
    <t>Финансовая грамотность</t>
  </si>
  <si>
    <t>-/ -/Э</t>
  </si>
  <si>
    <r>
      <t>9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/5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/0</t>
    </r>
    <r>
      <rPr>
        <b/>
        <vertAlign val="subscript"/>
        <sz val="10"/>
        <rFont val="Times New Roman"/>
        <family val="1"/>
      </rPr>
      <t>Э</t>
    </r>
  </si>
  <si>
    <t xml:space="preserve"> -/-/Э</t>
  </si>
  <si>
    <r>
      <t>0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/3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/3</t>
    </r>
    <r>
      <rPr>
        <b/>
        <vertAlign val="subscript"/>
        <sz val="10"/>
        <rFont val="Times New Roman"/>
        <family val="1"/>
      </rPr>
      <t>Э</t>
    </r>
  </si>
  <si>
    <t>Родной язык и родная литература</t>
  </si>
  <si>
    <t>сем.
24
нед.</t>
  </si>
  <si>
    <t>сем.
25
нед.</t>
  </si>
  <si>
    <t>З/З/З/З/ДЗ</t>
  </si>
  <si>
    <r>
      <t>0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/6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/5</t>
    </r>
    <r>
      <rPr>
        <b/>
        <vertAlign val="subscript"/>
        <sz val="10"/>
        <rFont val="Times New Roman"/>
        <family val="1"/>
      </rPr>
      <t>Э</t>
    </r>
  </si>
  <si>
    <r>
      <t>0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/19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/15</t>
    </r>
    <r>
      <rPr>
        <b/>
        <vertAlign val="subscript"/>
        <sz val="10"/>
        <rFont val="Times New Roman"/>
        <family val="1"/>
      </rPr>
      <t>Э</t>
    </r>
  </si>
  <si>
    <t>Химия</t>
  </si>
  <si>
    <t>Биология</t>
  </si>
  <si>
    <t>ОУД.13</t>
  </si>
  <si>
    <t>ОУД.14</t>
  </si>
  <si>
    <r>
      <t>11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/37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 21</t>
    </r>
    <r>
      <rPr>
        <b/>
        <vertAlign val="subscript"/>
        <sz val="10"/>
        <rFont val="Times New Roman"/>
        <family val="1"/>
      </rPr>
      <t>Э</t>
    </r>
  </si>
  <si>
    <t xml:space="preserve">  -/-/Э</t>
  </si>
  <si>
    <r>
      <t>2</t>
    </r>
    <r>
      <rPr>
        <b/>
        <vertAlign val="subscript"/>
        <sz val="11"/>
        <rFont val="Times New Roman"/>
        <family val="1"/>
      </rPr>
      <t>З</t>
    </r>
    <r>
      <rPr>
        <b/>
        <sz val="11"/>
        <rFont val="Times New Roman"/>
        <family val="1"/>
      </rPr>
      <t>/11</t>
    </r>
    <r>
      <rPr>
        <b/>
        <vertAlign val="subscript"/>
        <sz val="11"/>
        <rFont val="Times New Roman"/>
        <family val="1"/>
      </rPr>
      <t>ДЗ</t>
    </r>
    <r>
      <rPr>
        <b/>
        <sz val="11"/>
        <rFont val="Times New Roman"/>
        <family val="1"/>
      </rPr>
      <t>/5</t>
    </r>
    <r>
      <rPr>
        <b/>
        <vertAlign val="subscript"/>
        <sz val="11"/>
        <rFont val="Times New Roman"/>
        <family val="1"/>
      </rPr>
      <t>Э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</si>
</sst>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b/>
      <sz val="14"/>
      <color indexed="8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vertAlign val="subscript"/>
      <sz val="10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vertAlign val="sub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00B050"/>
      <name val="Times New Roman"/>
      <family val="1"/>
    </font>
    <font>
      <b/>
      <sz val="10"/>
      <color rgb="FF0070C0"/>
      <name val="Times New Roman"/>
      <family val="1"/>
    </font>
    <font>
      <b/>
      <sz val="10"/>
      <color rgb="FFC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34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58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58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8" fillId="35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/>
    </xf>
    <xf numFmtId="0" fontId="4" fillId="6" borderId="10" xfId="0" applyFont="1" applyFill="1" applyBorder="1" applyAlignment="1">
      <alignment wrapText="1"/>
    </xf>
    <xf numFmtId="0" fontId="5" fillId="6" borderId="17" xfId="0" applyFont="1" applyFill="1" applyBorder="1" applyAlignment="1">
      <alignment horizontal="left" vertical="center" wrapText="1"/>
    </xf>
    <xf numFmtId="0" fontId="5" fillId="6" borderId="10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9" fillId="0" borderId="14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/>
    </xf>
    <xf numFmtId="0" fontId="6" fillId="0" borderId="18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8" fillId="0" borderId="20" xfId="0" applyFont="1" applyFill="1" applyBorder="1" applyAlignment="1">
      <alignment horizontal="center" vertical="center" wrapText="1"/>
    </xf>
    <xf numFmtId="0" fontId="60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57" fillId="0" borderId="13" xfId="0" applyFont="1" applyBorder="1" applyAlignment="1">
      <alignment horizontal="center" wrapText="1"/>
    </xf>
    <xf numFmtId="0" fontId="58" fillId="0" borderId="13" xfId="0" applyFont="1" applyBorder="1" applyAlignment="1">
      <alignment horizontal="center" wrapText="1"/>
    </xf>
    <xf numFmtId="0" fontId="14" fillId="0" borderId="0" xfId="0" applyFont="1" applyBorder="1" applyAlignment="1">
      <alignment/>
    </xf>
    <xf numFmtId="0" fontId="3" fillId="35" borderId="14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center" wrapText="1"/>
    </xf>
    <xf numFmtId="0" fontId="58" fillId="35" borderId="14" xfId="0" applyFont="1" applyFill="1" applyBorder="1" applyAlignment="1">
      <alignment horizontal="center" wrapText="1"/>
    </xf>
    <xf numFmtId="0" fontId="58" fillId="35" borderId="13" xfId="0" applyFont="1" applyFill="1" applyBorder="1" applyAlignment="1">
      <alignment horizontal="center" wrapText="1"/>
    </xf>
    <xf numFmtId="0" fontId="58" fillId="35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/>
    </xf>
    <xf numFmtId="0" fontId="57" fillId="35" borderId="14" xfId="0" applyFont="1" applyFill="1" applyBorder="1" applyAlignment="1">
      <alignment horizontal="center" wrapText="1"/>
    </xf>
    <xf numFmtId="0" fontId="57" fillId="0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6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zoomScale="120" zoomScaleNormal="120" zoomScalePageLayoutView="0" workbookViewId="0" topLeftCell="A64">
      <selection activeCell="J73" sqref="J73:Q75"/>
    </sheetView>
  </sheetViews>
  <sheetFormatPr defaultColWidth="9.00390625" defaultRowHeight="12.75"/>
  <cols>
    <col min="1" max="1" width="10.375" style="0" customWidth="1"/>
    <col min="2" max="2" width="28.625" style="0" customWidth="1"/>
    <col min="3" max="3" width="10.375" style="0" customWidth="1"/>
    <col min="4" max="5" width="7.125" style="0" customWidth="1"/>
    <col min="6" max="6" width="6.625" style="0" customWidth="1"/>
    <col min="7" max="7" width="5.625" style="0" customWidth="1"/>
    <col min="8" max="8" width="7.375" style="0" customWidth="1"/>
    <col min="9" max="9" width="5.75390625" style="0" customWidth="1"/>
    <col min="10" max="10" width="5.625" style="0" customWidth="1"/>
    <col min="11" max="11" width="6.125" style="0" customWidth="1"/>
    <col min="12" max="12" width="5.875" style="0" customWidth="1"/>
    <col min="13" max="14" width="6.125" style="0" customWidth="1"/>
    <col min="15" max="15" width="5.875" style="0" customWidth="1"/>
    <col min="16" max="16" width="6.00390625" style="0" customWidth="1"/>
    <col min="17" max="17" width="6.125" style="0" customWidth="1"/>
  </cols>
  <sheetData>
    <row r="1" ht="29.25" customHeight="1">
      <c r="A1" s="2" t="s">
        <v>34</v>
      </c>
    </row>
    <row r="2" spans="1:17" ht="36.75" customHeight="1">
      <c r="A2" s="102" t="s">
        <v>0</v>
      </c>
      <c r="B2" s="106" t="s">
        <v>38</v>
      </c>
      <c r="C2" s="102" t="s">
        <v>49</v>
      </c>
      <c r="D2" s="103" t="s">
        <v>1</v>
      </c>
      <c r="E2" s="104"/>
      <c r="F2" s="104"/>
      <c r="G2" s="104"/>
      <c r="H2" s="104"/>
      <c r="I2" s="104"/>
      <c r="J2" s="101" t="s">
        <v>4</v>
      </c>
      <c r="K2" s="101"/>
      <c r="L2" s="101"/>
      <c r="M2" s="101"/>
      <c r="N2" s="101"/>
      <c r="O2" s="101"/>
      <c r="P2" s="101"/>
      <c r="Q2" s="101"/>
    </row>
    <row r="3" spans="1:17" ht="27.75" customHeight="1">
      <c r="A3" s="102"/>
      <c r="B3" s="106"/>
      <c r="C3" s="102"/>
      <c r="D3" s="102" t="s">
        <v>36</v>
      </c>
      <c r="E3" s="102" t="s">
        <v>37</v>
      </c>
      <c r="F3" s="103" t="s">
        <v>151</v>
      </c>
      <c r="G3" s="104"/>
      <c r="H3" s="104"/>
      <c r="I3" s="105"/>
      <c r="J3" s="101" t="s">
        <v>5</v>
      </c>
      <c r="K3" s="101"/>
      <c r="L3" s="101" t="s">
        <v>6</v>
      </c>
      <c r="M3" s="101"/>
      <c r="N3" s="101" t="s">
        <v>7</v>
      </c>
      <c r="O3" s="101"/>
      <c r="P3" s="101" t="s">
        <v>53</v>
      </c>
      <c r="Q3" s="101"/>
    </row>
    <row r="4" spans="1:17" ht="46.5" customHeight="1">
      <c r="A4" s="102"/>
      <c r="B4" s="106"/>
      <c r="C4" s="102"/>
      <c r="D4" s="102"/>
      <c r="E4" s="102"/>
      <c r="F4" s="102" t="s">
        <v>13</v>
      </c>
      <c r="G4" s="106" t="s">
        <v>2</v>
      </c>
      <c r="H4" s="106"/>
      <c r="I4" s="106"/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5" t="s">
        <v>50</v>
      </c>
      <c r="P4" s="15" t="s">
        <v>51</v>
      </c>
      <c r="Q4" s="15" t="s">
        <v>52</v>
      </c>
    </row>
    <row r="5" spans="1:17" ht="104.25" customHeight="1">
      <c r="A5" s="102"/>
      <c r="B5" s="106"/>
      <c r="C5" s="102"/>
      <c r="D5" s="102"/>
      <c r="E5" s="102"/>
      <c r="F5" s="102"/>
      <c r="G5" s="6" t="s">
        <v>3</v>
      </c>
      <c r="H5" s="6" t="s">
        <v>35</v>
      </c>
      <c r="I5" s="6" t="s">
        <v>146</v>
      </c>
      <c r="J5" s="32" t="s">
        <v>92</v>
      </c>
      <c r="K5" s="32" t="s">
        <v>175</v>
      </c>
      <c r="L5" s="32" t="s">
        <v>92</v>
      </c>
      <c r="M5" s="32" t="s">
        <v>175</v>
      </c>
      <c r="N5" s="32" t="s">
        <v>92</v>
      </c>
      <c r="O5" s="32" t="s">
        <v>176</v>
      </c>
      <c r="P5" s="32" t="s">
        <v>92</v>
      </c>
      <c r="Q5" s="32" t="s">
        <v>175</v>
      </c>
    </row>
    <row r="6" spans="1:17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3">
        <v>8</v>
      </c>
      <c r="I6" s="4">
        <v>9</v>
      </c>
      <c r="J6" s="4">
        <v>10</v>
      </c>
      <c r="K6" s="3">
        <v>11</v>
      </c>
      <c r="L6" s="4">
        <v>12</v>
      </c>
      <c r="M6" s="4">
        <v>13</v>
      </c>
      <c r="N6" s="3">
        <v>14</v>
      </c>
      <c r="O6" s="4">
        <v>15</v>
      </c>
      <c r="P6" s="4">
        <v>16</v>
      </c>
      <c r="Q6" s="3">
        <v>17</v>
      </c>
    </row>
    <row r="7" spans="1:17" ht="25.5">
      <c r="A7" s="8" t="s">
        <v>14</v>
      </c>
      <c r="B7" s="9" t="s">
        <v>131</v>
      </c>
      <c r="C7" s="42" t="s">
        <v>186</v>
      </c>
      <c r="D7" s="16">
        <v>2106</v>
      </c>
      <c r="E7" s="16">
        <v>702</v>
      </c>
      <c r="F7" s="16">
        <f>SUM(F8:F23)</f>
        <v>1404</v>
      </c>
      <c r="G7" s="16">
        <f>SUM(G8:G23)</f>
        <v>650</v>
      </c>
      <c r="H7" s="16">
        <f>SUM(H8:H23)</f>
        <v>754</v>
      </c>
      <c r="I7" s="16"/>
      <c r="J7" s="62"/>
      <c r="K7" s="52"/>
      <c r="L7" s="58"/>
      <c r="M7" s="59"/>
      <c r="N7" s="57"/>
      <c r="O7" s="52"/>
      <c r="P7" s="50"/>
      <c r="Q7" s="16"/>
    </row>
    <row r="8" spans="1:17" ht="12.75">
      <c r="A8" s="43" t="s">
        <v>132</v>
      </c>
      <c r="B8" s="43" t="s">
        <v>133</v>
      </c>
      <c r="C8" s="23"/>
      <c r="D8" s="23"/>
      <c r="E8" s="23"/>
      <c r="F8" s="23"/>
      <c r="G8" s="23"/>
      <c r="H8" s="23"/>
      <c r="I8" s="23"/>
      <c r="J8" s="62"/>
      <c r="K8" s="52"/>
      <c r="L8" s="58"/>
      <c r="M8" s="59"/>
      <c r="N8" s="57"/>
      <c r="O8" s="52"/>
      <c r="P8" s="50"/>
      <c r="Q8" s="16"/>
    </row>
    <row r="9" spans="1:17" ht="12.75">
      <c r="A9" s="7" t="s">
        <v>134</v>
      </c>
      <c r="B9" s="7" t="s">
        <v>152</v>
      </c>
      <c r="C9" s="39" t="s">
        <v>149</v>
      </c>
      <c r="D9" s="38">
        <f>E9+F9</f>
        <v>120</v>
      </c>
      <c r="E9" s="38">
        <f>F9/2</f>
        <v>40</v>
      </c>
      <c r="F9" s="23">
        <f>SUM(J9:M9)</f>
        <v>80</v>
      </c>
      <c r="G9" s="23">
        <v>50</v>
      </c>
      <c r="H9" s="23">
        <v>30</v>
      </c>
      <c r="I9" s="23"/>
      <c r="J9" s="44">
        <v>34</v>
      </c>
      <c r="K9" s="87">
        <v>46</v>
      </c>
      <c r="L9" s="92"/>
      <c r="M9" s="93"/>
      <c r="N9" s="57"/>
      <c r="O9" s="52"/>
      <c r="P9" s="50"/>
      <c r="Q9" s="16"/>
    </row>
    <row r="10" spans="1:17" ht="12.75">
      <c r="A10" s="7" t="s">
        <v>135</v>
      </c>
      <c r="B10" s="7" t="s">
        <v>153</v>
      </c>
      <c r="C10" s="39" t="s">
        <v>172</v>
      </c>
      <c r="D10" s="38">
        <f aca="true" t="shared" si="0" ref="D10:D23">E10+F10</f>
        <v>174</v>
      </c>
      <c r="E10" s="38">
        <f aca="true" t="shared" si="1" ref="E10:E23">F10/2</f>
        <v>58</v>
      </c>
      <c r="F10" s="23">
        <f aca="true" t="shared" si="2" ref="F10:F23">SUM(J10:M10)</f>
        <v>116</v>
      </c>
      <c r="G10" s="23">
        <v>64</v>
      </c>
      <c r="H10" s="23">
        <v>52</v>
      </c>
      <c r="I10" s="23"/>
      <c r="J10" s="45">
        <v>34</v>
      </c>
      <c r="K10" s="88">
        <v>46</v>
      </c>
      <c r="L10" s="99">
        <v>36</v>
      </c>
      <c r="M10" s="93"/>
      <c r="N10" s="57"/>
      <c r="O10" s="52"/>
      <c r="P10" s="50"/>
      <c r="Q10" s="16"/>
    </row>
    <row r="11" spans="1:17" ht="12.75">
      <c r="A11" s="7" t="s">
        <v>154</v>
      </c>
      <c r="B11" s="7" t="s">
        <v>54</v>
      </c>
      <c r="C11" s="23" t="s">
        <v>159</v>
      </c>
      <c r="D11" s="38">
        <f t="shared" si="0"/>
        <v>180</v>
      </c>
      <c r="E11" s="38">
        <f t="shared" si="1"/>
        <v>60</v>
      </c>
      <c r="F11" s="23">
        <f t="shared" si="2"/>
        <v>120</v>
      </c>
      <c r="G11" s="23">
        <v>4</v>
      </c>
      <c r="H11" s="23">
        <v>116</v>
      </c>
      <c r="I11" s="23"/>
      <c r="J11" s="46">
        <v>52</v>
      </c>
      <c r="K11" s="89">
        <v>68</v>
      </c>
      <c r="L11" s="92"/>
      <c r="M11" s="93"/>
      <c r="N11" s="57"/>
      <c r="O11" s="52"/>
      <c r="P11" s="50"/>
      <c r="Q11" s="16"/>
    </row>
    <row r="12" spans="1:17" ht="12.75">
      <c r="A12" s="7" t="s">
        <v>136</v>
      </c>
      <c r="B12" s="7" t="s">
        <v>59</v>
      </c>
      <c r="C12" s="23" t="s">
        <v>147</v>
      </c>
      <c r="D12" s="38">
        <f t="shared" si="0"/>
        <v>351</v>
      </c>
      <c r="E12" s="38">
        <f t="shared" si="1"/>
        <v>117</v>
      </c>
      <c r="F12" s="23">
        <f t="shared" si="2"/>
        <v>234</v>
      </c>
      <c r="G12" s="23">
        <v>94</v>
      </c>
      <c r="H12" s="23">
        <v>140</v>
      </c>
      <c r="I12" s="23"/>
      <c r="J12" s="44">
        <v>102</v>
      </c>
      <c r="K12" s="87">
        <v>132</v>
      </c>
      <c r="L12" s="92"/>
      <c r="M12" s="93"/>
      <c r="N12" s="57"/>
      <c r="O12" s="52"/>
      <c r="P12" s="50"/>
      <c r="Q12" s="16"/>
    </row>
    <row r="13" spans="1:17" ht="12.75">
      <c r="A13" s="7" t="s">
        <v>137</v>
      </c>
      <c r="B13" s="7" t="s">
        <v>55</v>
      </c>
      <c r="C13" s="23" t="s">
        <v>129</v>
      </c>
      <c r="D13" s="38">
        <f t="shared" si="0"/>
        <v>189</v>
      </c>
      <c r="E13" s="38">
        <f t="shared" si="1"/>
        <v>63</v>
      </c>
      <c r="F13" s="23">
        <f t="shared" si="2"/>
        <v>126</v>
      </c>
      <c r="G13" s="23">
        <v>78</v>
      </c>
      <c r="H13" s="23">
        <v>48</v>
      </c>
      <c r="I13" s="23"/>
      <c r="J13" s="45">
        <v>34</v>
      </c>
      <c r="K13" s="88">
        <v>46</v>
      </c>
      <c r="L13" s="94">
        <v>46</v>
      </c>
      <c r="M13" s="93"/>
      <c r="N13" s="64"/>
      <c r="O13" s="52"/>
      <c r="P13" s="50"/>
      <c r="Q13" s="16"/>
    </row>
    <row r="14" spans="1:17" ht="12.75">
      <c r="A14" s="7" t="s">
        <v>138</v>
      </c>
      <c r="B14" s="7" t="s">
        <v>58</v>
      </c>
      <c r="C14" s="23" t="s">
        <v>90</v>
      </c>
      <c r="D14" s="38">
        <f t="shared" si="0"/>
        <v>201</v>
      </c>
      <c r="E14" s="38">
        <f t="shared" si="1"/>
        <v>67</v>
      </c>
      <c r="F14" s="23">
        <f t="shared" si="2"/>
        <v>134</v>
      </c>
      <c r="G14" s="23">
        <v>6</v>
      </c>
      <c r="H14" s="23">
        <v>128</v>
      </c>
      <c r="I14" s="23"/>
      <c r="J14" s="46">
        <v>68</v>
      </c>
      <c r="K14" s="90">
        <v>66</v>
      </c>
      <c r="L14" s="92"/>
      <c r="M14" s="93"/>
      <c r="N14" s="57"/>
      <c r="O14" s="52"/>
      <c r="P14" s="50"/>
      <c r="Q14" s="16"/>
    </row>
    <row r="15" spans="1:17" ht="12.75">
      <c r="A15" s="7" t="s">
        <v>155</v>
      </c>
      <c r="B15" s="7" t="s">
        <v>57</v>
      </c>
      <c r="C15" s="23" t="s">
        <v>56</v>
      </c>
      <c r="D15" s="38">
        <f t="shared" si="0"/>
        <v>111</v>
      </c>
      <c r="E15" s="38">
        <f t="shared" si="1"/>
        <v>37</v>
      </c>
      <c r="F15" s="23">
        <f t="shared" si="2"/>
        <v>74</v>
      </c>
      <c r="G15" s="23">
        <v>34</v>
      </c>
      <c r="H15" s="23">
        <v>40</v>
      </c>
      <c r="I15" s="23"/>
      <c r="J15" s="45">
        <v>34</v>
      </c>
      <c r="K15" s="90">
        <v>40</v>
      </c>
      <c r="L15" s="92"/>
      <c r="M15" s="93"/>
      <c r="N15" s="57"/>
      <c r="O15" s="52"/>
      <c r="P15" s="50"/>
      <c r="Q15" s="16"/>
    </row>
    <row r="16" spans="1:17" ht="12.75">
      <c r="A16" s="7" t="s">
        <v>156</v>
      </c>
      <c r="B16" s="7" t="s">
        <v>160</v>
      </c>
      <c r="C16" s="23" t="s">
        <v>81</v>
      </c>
      <c r="D16" s="38">
        <f t="shared" si="0"/>
        <v>54</v>
      </c>
      <c r="E16" s="38">
        <f t="shared" si="1"/>
        <v>18</v>
      </c>
      <c r="F16" s="23">
        <f t="shared" si="2"/>
        <v>36</v>
      </c>
      <c r="G16" s="23">
        <v>18</v>
      </c>
      <c r="H16" s="23">
        <v>18</v>
      </c>
      <c r="I16" s="23"/>
      <c r="J16" s="16"/>
      <c r="K16" s="90"/>
      <c r="L16" s="94"/>
      <c r="M16" s="95">
        <v>36</v>
      </c>
      <c r="N16" s="57"/>
      <c r="O16" s="52"/>
      <c r="P16" s="50"/>
      <c r="Q16" s="16"/>
    </row>
    <row r="17" spans="1:17" ht="12.75">
      <c r="A17" s="7" t="s">
        <v>140</v>
      </c>
      <c r="B17" s="7" t="s">
        <v>174</v>
      </c>
      <c r="C17" s="23" t="s">
        <v>81</v>
      </c>
      <c r="D17" s="38">
        <f>E17+F17</f>
        <v>69</v>
      </c>
      <c r="E17" s="38">
        <f>F17/2</f>
        <v>23</v>
      </c>
      <c r="F17" s="23">
        <f>SUM(J17:M17)</f>
        <v>46</v>
      </c>
      <c r="G17" s="23">
        <v>24</v>
      </c>
      <c r="H17" s="23">
        <v>22</v>
      </c>
      <c r="I17" s="23"/>
      <c r="J17" s="16"/>
      <c r="K17" s="90"/>
      <c r="L17" s="94">
        <v>46</v>
      </c>
      <c r="M17" s="95"/>
      <c r="N17" s="57"/>
      <c r="O17" s="52"/>
      <c r="P17" s="50"/>
      <c r="Q17" s="16"/>
    </row>
    <row r="18" spans="1:17" ht="25.5">
      <c r="A18" s="43" t="s">
        <v>132</v>
      </c>
      <c r="B18" s="9" t="s">
        <v>139</v>
      </c>
      <c r="C18" s="23"/>
      <c r="D18" s="38"/>
      <c r="E18" s="38"/>
      <c r="F18" s="23"/>
      <c r="G18" s="23"/>
      <c r="H18" s="23"/>
      <c r="I18" s="23"/>
      <c r="J18" s="16"/>
      <c r="K18" s="88"/>
      <c r="L18" s="92"/>
      <c r="M18" s="93"/>
      <c r="N18" s="57"/>
      <c r="O18" s="52"/>
      <c r="P18" s="50"/>
      <c r="Q18" s="16"/>
    </row>
    <row r="19" spans="1:17" ht="12.75">
      <c r="A19" s="7" t="s">
        <v>141</v>
      </c>
      <c r="B19" s="47" t="s">
        <v>60</v>
      </c>
      <c r="C19" s="23" t="s">
        <v>185</v>
      </c>
      <c r="D19" s="38">
        <f t="shared" si="0"/>
        <v>177</v>
      </c>
      <c r="E19" s="38">
        <f t="shared" si="1"/>
        <v>59</v>
      </c>
      <c r="F19" s="23">
        <f t="shared" si="2"/>
        <v>118</v>
      </c>
      <c r="G19" s="23">
        <v>72</v>
      </c>
      <c r="H19" s="23">
        <v>46</v>
      </c>
      <c r="I19" s="23"/>
      <c r="J19" s="16">
        <v>34</v>
      </c>
      <c r="K19" s="88">
        <v>44</v>
      </c>
      <c r="L19" s="99">
        <v>40</v>
      </c>
      <c r="M19" s="96"/>
      <c r="N19" s="57"/>
      <c r="O19" s="52"/>
      <c r="P19" s="50"/>
      <c r="Q19" s="16"/>
    </row>
    <row r="20" spans="1:17" ht="12.75">
      <c r="A20" s="7" t="s">
        <v>143</v>
      </c>
      <c r="B20" s="47" t="s">
        <v>180</v>
      </c>
      <c r="C20" s="23" t="s">
        <v>56</v>
      </c>
      <c r="D20" s="38">
        <f t="shared" si="0"/>
        <v>153</v>
      </c>
      <c r="E20" s="38">
        <f t="shared" si="1"/>
        <v>51</v>
      </c>
      <c r="F20" s="23">
        <f t="shared" si="2"/>
        <v>102</v>
      </c>
      <c r="G20" s="23">
        <v>70</v>
      </c>
      <c r="H20" s="23">
        <v>32</v>
      </c>
      <c r="I20" s="23"/>
      <c r="J20" s="16">
        <v>34</v>
      </c>
      <c r="K20" s="90">
        <v>68</v>
      </c>
      <c r="L20" s="94"/>
      <c r="M20" s="96"/>
      <c r="N20" s="57"/>
      <c r="O20" s="52"/>
      <c r="P20" s="50"/>
      <c r="Q20" s="16"/>
    </row>
    <row r="21" spans="1:17" ht="12.75">
      <c r="A21" s="7" t="s">
        <v>144</v>
      </c>
      <c r="B21" s="47" t="s">
        <v>181</v>
      </c>
      <c r="C21" s="23" t="s">
        <v>81</v>
      </c>
      <c r="D21" s="38">
        <f t="shared" si="0"/>
        <v>96</v>
      </c>
      <c r="E21" s="38">
        <f t="shared" si="1"/>
        <v>32</v>
      </c>
      <c r="F21" s="23">
        <f t="shared" si="2"/>
        <v>64</v>
      </c>
      <c r="G21" s="23">
        <v>40</v>
      </c>
      <c r="H21" s="23">
        <v>24</v>
      </c>
      <c r="I21" s="23"/>
      <c r="J21" s="29">
        <v>64</v>
      </c>
      <c r="K21" s="88"/>
      <c r="L21" s="94"/>
      <c r="M21" s="96"/>
      <c r="N21" s="57"/>
      <c r="O21" s="52"/>
      <c r="P21" s="50"/>
      <c r="Q21" s="16"/>
    </row>
    <row r="22" spans="1:17" ht="25.5">
      <c r="A22" s="7" t="s">
        <v>182</v>
      </c>
      <c r="B22" s="7" t="s">
        <v>142</v>
      </c>
      <c r="C22" s="23" t="s">
        <v>56</v>
      </c>
      <c r="D22" s="38">
        <f t="shared" si="0"/>
        <v>171</v>
      </c>
      <c r="E22" s="38">
        <f t="shared" si="1"/>
        <v>57</v>
      </c>
      <c r="F22" s="23">
        <f t="shared" si="2"/>
        <v>114</v>
      </c>
      <c r="G22" s="23">
        <v>76</v>
      </c>
      <c r="H22" s="23">
        <v>38</v>
      </c>
      <c r="I22" s="23"/>
      <c r="J22" s="28">
        <v>68</v>
      </c>
      <c r="K22" s="51">
        <v>46</v>
      </c>
      <c r="L22" s="97"/>
      <c r="M22" s="51"/>
      <c r="N22" s="57"/>
      <c r="O22" s="52"/>
      <c r="P22" s="50"/>
      <c r="Q22" s="16"/>
    </row>
    <row r="23" spans="1:17" ht="12.75">
      <c r="A23" s="7" t="s">
        <v>183</v>
      </c>
      <c r="B23" s="7" t="s">
        <v>145</v>
      </c>
      <c r="C23" s="23" t="s">
        <v>56</v>
      </c>
      <c r="D23" s="38">
        <f t="shared" si="0"/>
        <v>60</v>
      </c>
      <c r="E23" s="38">
        <f t="shared" si="1"/>
        <v>20</v>
      </c>
      <c r="F23" s="23">
        <f t="shared" si="2"/>
        <v>40</v>
      </c>
      <c r="G23" s="23">
        <v>20</v>
      </c>
      <c r="H23" s="23">
        <v>20</v>
      </c>
      <c r="I23" s="23"/>
      <c r="J23" s="16"/>
      <c r="K23" s="90">
        <v>40</v>
      </c>
      <c r="L23" s="92"/>
      <c r="M23" s="93"/>
      <c r="N23" s="57"/>
      <c r="O23" s="52"/>
      <c r="P23" s="50"/>
      <c r="Q23" s="16"/>
    </row>
    <row r="24" spans="1:17" ht="12.75">
      <c r="A24" s="40" t="s">
        <v>157</v>
      </c>
      <c r="B24" s="40" t="s">
        <v>158</v>
      </c>
      <c r="C24" s="41"/>
      <c r="D24" s="41"/>
      <c r="E24" s="41"/>
      <c r="F24" s="41"/>
      <c r="G24" s="41"/>
      <c r="H24" s="41"/>
      <c r="I24" s="27"/>
      <c r="J24" s="28"/>
      <c r="K24" s="51"/>
      <c r="L24" s="58"/>
      <c r="M24" s="59"/>
      <c r="N24" s="58"/>
      <c r="O24" s="59"/>
      <c r="P24" s="63"/>
      <c r="Q24" s="28"/>
    </row>
    <row r="25" spans="1:17" ht="25.5">
      <c r="A25" s="9" t="s">
        <v>39</v>
      </c>
      <c r="B25" s="17" t="s">
        <v>40</v>
      </c>
      <c r="C25" s="16" t="s">
        <v>171</v>
      </c>
      <c r="D25" s="16">
        <f>SUM(D26:D30)</f>
        <v>702</v>
      </c>
      <c r="E25" s="16">
        <f>SUM(E26:E30)</f>
        <v>234</v>
      </c>
      <c r="F25" s="16">
        <f>SUM(F26:F30)</f>
        <v>468</v>
      </c>
      <c r="G25" s="16">
        <f>SUM(G26:G30)</f>
        <v>116</v>
      </c>
      <c r="H25" s="16">
        <f>SUM(H26:H30)</f>
        <v>352</v>
      </c>
      <c r="I25" s="23"/>
      <c r="J25" s="16"/>
      <c r="K25" s="52"/>
      <c r="L25" s="57"/>
      <c r="M25" s="52"/>
      <c r="N25" s="57"/>
      <c r="O25" s="52"/>
      <c r="P25" s="50"/>
      <c r="Q25" s="16"/>
    </row>
    <row r="26" spans="1:17" ht="12.75">
      <c r="A26" s="10" t="s">
        <v>41</v>
      </c>
      <c r="B26" s="7" t="s">
        <v>61</v>
      </c>
      <c r="C26" s="23" t="s">
        <v>81</v>
      </c>
      <c r="D26" s="23">
        <v>72</v>
      </c>
      <c r="E26" s="23">
        <v>24</v>
      </c>
      <c r="F26" s="23">
        <v>48</v>
      </c>
      <c r="G26" s="23">
        <v>48</v>
      </c>
      <c r="H26" s="23">
        <v>0</v>
      </c>
      <c r="I26" s="23"/>
      <c r="J26" s="16"/>
      <c r="K26" s="52"/>
      <c r="L26" s="98"/>
      <c r="M26" s="52"/>
      <c r="N26" s="91"/>
      <c r="O26" s="55">
        <v>48</v>
      </c>
      <c r="P26" s="48"/>
      <c r="Q26" s="16"/>
    </row>
    <row r="27" spans="1:17" ht="12.75">
      <c r="A27" s="10" t="s">
        <v>62</v>
      </c>
      <c r="B27" s="7" t="s">
        <v>55</v>
      </c>
      <c r="C27" s="23" t="s">
        <v>81</v>
      </c>
      <c r="D27" s="23">
        <v>72</v>
      </c>
      <c r="E27" s="23">
        <v>24</v>
      </c>
      <c r="F27" s="23">
        <v>48</v>
      </c>
      <c r="G27" s="23">
        <v>48</v>
      </c>
      <c r="H27" s="23">
        <v>0</v>
      </c>
      <c r="I27" s="23"/>
      <c r="J27" s="16"/>
      <c r="K27" s="52"/>
      <c r="L27" s="57"/>
      <c r="M27" s="55">
        <v>48</v>
      </c>
      <c r="N27" s="54"/>
      <c r="O27" s="52"/>
      <c r="P27" s="50"/>
      <c r="Q27" s="16"/>
    </row>
    <row r="28" spans="1:17" ht="12.75">
      <c r="A28" s="10" t="s">
        <v>63</v>
      </c>
      <c r="B28" s="7" t="s">
        <v>54</v>
      </c>
      <c r="C28" s="23" t="s">
        <v>177</v>
      </c>
      <c r="D28" s="23">
        <v>168</v>
      </c>
      <c r="E28" s="23" t="s">
        <v>91</v>
      </c>
      <c r="F28" s="23">
        <v>168</v>
      </c>
      <c r="G28" s="23" t="s">
        <v>91</v>
      </c>
      <c r="H28" s="23">
        <v>168</v>
      </c>
      <c r="I28" s="23"/>
      <c r="J28" s="16"/>
      <c r="K28" s="52"/>
      <c r="L28" s="70">
        <v>32</v>
      </c>
      <c r="M28" s="71">
        <v>42</v>
      </c>
      <c r="N28" s="70">
        <v>28</v>
      </c>
      <c r="O28" s="71">
        <v>28</v>
      </c>
      <c r="P28" s="48">
        <v>38</v>
      </c>
      <c r="Q28" s="29"/>
    </row>
    <row r="29" spans="1:17" ht="25.5">
      <c r="A29" s="10" t="s">
        <v>64</v>
      </c>
      <c r="B29" s="7" t="s">
        <v>58</v>
      </c>
      <c r="C29" s="23" t="s">
        <v>93</v>
      </c>
      <c r="D29" s="23">
        <v>336</v>
      </c>
      <c r="E29" s="23">
        <v>168</v>
      </c>
      <c r="F29" s="23">
        <v>168</v>
      </c>
      <c r="G29" s="23">
        <v>2</v>
      </c>
      <c r="H29" s="23">
        <v>166</v>
      </c>
      <c r="I29" s="23"/>
      <c r="J29" s="16"/>
      <c r="K29" s="52"/>
      <c r="L29" s="70">
        <v>32</v>
      </c>
      <c r="M29" s="71">
        <v>42</v>
      </c>
      <c r="N29" s="70">
        <v>28</v>
      </c>
      <c r="O29" s="71">
        <v>28</v>
      </c>
      <c r="P29" s="72">
        <v>28</v>
      </c>
      <c r="Q29" s="29">
        <v>10</v>
      </c>
    </row>
    <row r="30" spans="1:17" ht="12.75">
      <c r="A30" s="65" t="s">
        <v>125</v>
      </c>
      <c r="B30" s="66" t="s">
        <v>126</v>
      </c>
      <c r="C30" s="23" t="s">
        <v>81</v>
      </c>
      <c r="D30" s="23">
        <f>E30+F30</f>
        <v>54</v>
      </c>
      <c r="E30" s="23">
        <f>F30/2</f>
        <v>18</v>
      </c>
      <c r="F30" s="23">
        <v>36</v>
      </c>
      <c r="G30" s="23">
        <v>18</v>
      </c>
      <c r="H30" s="23">
        <v>18</v>
      </c>
      <c r="I30" s="23"/>
      <c r="J30" s="16"/>
      <c r="K30" s="52"/>
      <c r="L30" s="54"/>
      <c r="M30" s="55">
        <v>36</v>
      </c>
      <c r="N30" s="64"/>
      <c r="O30" s="52"/>
      <c r="P30" s="50"/>
      <c r="Q30" s="29"/>
    </row>
    <row r="31" spans="1:17" ht="25.5">
      <c r="A31" s="9" t="s">
        <v>42</v>
      </c>
      <c r="B31" s="31" t="s">
        <v>43</v>
      </c>
      <c r="C31" s="16" t="s">
        <v>150</v>
      </c>
      <c r="D31" s="16">
        <f>D32+D33</f>
        <v>342</v>
      </c>
      <c r="E31" s="16">
        <f>E32+E33</f>
        <v>114</v>
      </c>
      <c r="F31" s="16">
        <f>F32+F33</f>
        <v>228</v>
      </c>
      <c r="G31" s="16">
        <f>G32+G33</f>
        <v>124</v>
      </c>
      <c r="H31" s="16">
        <f>H32+H33</f>
        <v>104</v>
      </c>
      <c r="I31" s="23"/>
      <c r="J31" s="16"/>
      <c r="K31" s="52"/>
      <c r="L31" s="57"/>
      <c r="M31" s="52"/>
      <c r="N31" s="57"/>
      <c r="O31" s="52"/>
      <c r="P31" s="50"/>
      <c r="Q31" s="16"/>
    </row>
    <row r="32" spans="1:17" ht="12.75">
      <c r="A32" s="10" t="s">
        <v>44</v>
      </c>
      <c r="B32" s="10" t="s">
        <v>59</v>
      </c>
      <c r="C32" s="23" t="s">
        <v>81</v>
      </c>
      <c r="D32" s="23">
        <f>E32+F32</f>
        <v>72</v>
      </c>
      <c r="E32" s="23">
        <v>24</v>
      </c>
      <c r="F32" s="23">
        <v>48</v>
      </c>
      <c r="G32" s="23">
        <v>24</v>
      </c>
      <c r="H32" s="23">
        <v>24</v>
      </c>
      <c r="I32" s="23"/>
      <c r="J32" s="16"/>
      <c r="K32" s="52"/>
      <c r="L32" s="54">
        <v>48</v>
      </c>
      <c r="M32" s="55"/>
      <c r="N32" s="57"/>
      <c r="O32" s="52"/>
      <c r="P32" s="50"/>
      <c r="Q32" s="16"/>
    </row>
    <row r="33" spans="1:17" ht="12.75">
      <c r="A33" s="10" t="s">
        <v>65</v>
      </c>
      <c r="B33" s="10" t="s">
        <v>66</v>
      </c>
      <c r="C33" s="21" t="s">
        <v>172</v>
      </c>
      <c r="D33" s="23">
        <f>E33+F33</f>
        <v>270</v>
      </c>
      <c r="E33" s="23">
        <f>F33/2</f>
        <v>90</v>
      </c>
      <c r="F33" s="23">
        <v>180</v>
      </c>
      <c r="G33" s="23">
        <v>100</v>
      </c>
      <c r="H33" s="23">
        <v>80</v>
      </c>
      <c r="I33" s="23"/>
      <c r="J33" s="28"/>
      <c r="K33" s="52">
        <v>54</v>
      </c>
      <c r="L33" s="57">
        <v>74</v>
      </c>
      <c r="M33" s="61">
        <v>52</v>
      </c>
      <c r="N33" s="57"/>
      <c r="O33" s="52"/>
      <c r="P33" s="50"/>
      <c r="Q33" s="16"/>
    </row>
    <row r="34" spans="1:17" ht="14.25">
      <c r="A34" s="12" t="s">
        <v>18</v>
      </c>
      <c r="B34" s="9" t="s">
        <v>19</v>
      </c>
      <c r="C34" s="4" t="s">
        <v>179</v>
      </c>
      <c r="D34" s="16">
        <f aca="true" t="shared" si="3" ref="D34:I34">D35+D47</f>
        <v>4392</v>
      </c>
      <c r="E34" s="16">
        <f t="shared" si="3"/>
        <v>1164</v>
      </c>
      <c r="F34" s="16">
        <f t="shared" si="3"/>
        <v>3228</v>
      </c>
      <c r="G34" s="16">
        <f t="shared" si="3"/>
        <v>1120</v>
      </c>
      <c r="H34" s="16">
        <f t="shared" si="3"/>
        <v>1148</v>
      </c>
      <c r="I34" s="16">
        <f t="shared" si="3"/>
        <v>60</v>
      </c>
      <c r="J34" s="16"/>
      <c r="K34" s="52"/>
      <c r="L34" s="57"/>
      <c r="M34" s="52"/>
      <c r="N34" s="57"/>
      <c r="O34" s="52"/>
      <c r="P34" s="50"/>
      <c r="Q34" s="16"/>
    </row>
    <row r="35" spans="1:17" ht="24.75" customHeight="1">
      <c r="A35" s="9" t="s">
        <v>15</v>
      </c>
      <c r="B35" s="9" t="s">
        <v>16</v>
      </c>
      <c r="C35" s="4" t="s">
        <v>178</v>
      </c>
      <c r="D35" s="16">
        <f>SUM(D36:D46)</f>
        <v>1200</v>
      </c>
      <c r="E35" s="16">
        <f>SUM(E36:E46)</f>
        <v>400</v>
      </c>
      <c r="F35" s="16">
        <f>SUM(F36:F46)</f>
        <v>800</v>
      </c>
      <c r="G35" s="16">
        <f>SUM(G36:G46)</f>
        <v>360</v>
      </c>
      <c r="H35" s="16">
        <f>SUM(H36:H46)</f>
        <v>440</v>
      </c>
      <c r="I35" s="16"/>
      <c r="J35" s="16"/>
      <c r="K35" s="52"/>
      <c r="L35" s="57"/>
      <c r="M35" s="52"/>
      <c r="N35" s="57"/>
      <c r="O35" s="52"/>
      <c r="P35" s="50"/>
      <c r="Q35" s="16"/>
    </row>
    <row r="36" spans="1:17" ht="12.75">
      <c r="A36" s="13" t="s">
        <v>17</v>
      </c>
      <c r="B36" s="7" t="s">
        <v>67</v>
      </c>
      <c r="C36" s="21" t="s">
        <v>81</v>
      </c>
      <c r="D36" s="23">
        <f>E36+F36</f>
        <v>144</v>
      </c>
      <c r="E36" s="23">
        <f>F36/2</f>
        <v>48</v>
      </c>
      <c r="F36" s="23">
        <v>96</v>
      </c>
      <c r="G36" s="23">
        <v>4</v>
      </c>
      <c r="H36" s="23">
        <v>92</v>
      </c>
      <c r="I36" s="27"/>
      <c r="J36" s="16"/>
      <c r="K36" s="55">
        <v>96</v>
      </c>
      <c r="L36" s="54"/>
      <c r="M36" s="73"/>
      <c r="N36" s="57"/>
      <c r="O36" s="52"/>
      <c r="P36" s="50"/>
      <c r="Q36" s="16"/>
    </row>
    <row r="37" spans="1:17" ht="12.75">
      <c r="A37" s="7" t="s">
        <v>68</v>
      </c>
      <c r="B37" s="7" t="s">
        <v>70</v>
      </c>
      <c r="C37" s="21" t="s">
        <v>130</v>
      </c>
      <c r="D37" s="23">
        <f aca="true" t="shared" si="4" ref="D37:D46">E37+F37</f>
        <v>150</v>
      </c>
      <c r="E37" s="23">
        <f>F37/2</f>
        <v>50</v>
      </c>
      <c r="F37" s="23">
        <v>100</v>
      </c>
      <c r="G37" s="23">
        <v>50</v>
      </c>
      <c r="H37" s="23">
        <v>50</v>
      </c>
      <c r="I37" s="27"/>
      <c r="J37" s="16"/>
      <c r="K37" s="52"/>
      <c r="L37" s="57">
        <v>46</v>
      </c>
      <c r="M37" s="61">
        <v>54</v>
      </c>
      <c r="N37" s="57"/>
      <c r="O37" s="55"/>
      <c r="P37" s="48"/>
      <c r="Q37" s="16"/>
    </row>
    <row r="38" spans="1:17" ht="25.5">
      <c r="A38" s="7" t="s">
        <v>69</v>
      </c>
      <c r="B38" s="7" t="s">
        <v>73</v>
      </c>
      <c r="C38" s="5" t="s">
        <v>95</v>
      </c>
      <c r="D38" s="23">
        <f t="shared" si="4"/>
        <v>102</v>
      </c>
      <c r="E38" s="23">
        <f aca="true" t="shared" si="5" ref="E38:E46">F38/2</f>
        <v>34</v>
      </c>
      <c r="F38" s="23">
        <v>68</v>
      </c>
      <c r="G38" s="23">
        <v>50</v>
      </c>
      <c r="H38" s="23">
        <v>18</v>
      </c>
      <c r="I38" s="27"/>
      <c r="J38" s="16"/>
      <c r="K38" s="52"/>
      <c r="L38" s="84"/>
      <c r="M38" s="85">
        <v>68</v>
      </c>
      <c r="N38" s="54"/>
      <c r="O38" s="55"/>
      <c r="P38" s="69"/>
      <c r="Q38" s="16"/>
    </row>
    <row r="39" spans="1:17" ht="12.75">
      <c r="A39" s="7" t="s">
        <v>71</v>
      </c>
      <c r="B39" s="7" t="s">
        <v>107</v>
      </c>
      <c r="C39" s="35" t="s">
        <v>81</v>
      </c>
      <c r="D39" s="23">
        <f t="shared" si="4"/>
        <v>81</v>
      </c>
      <c r="E39" s="23">
        <f t="shared" si="5"/>
        <v>27</v>
      </c>
      <c r="F39" s="23">
        <v>54</v>
      </c>
      <c r="G39" s="23">
        <v>40</v>
      </c>
      <c r="H39" s="23">
        <v>14</v>
      </c>
      <c r="I39" s="27"/>
      <c r="J39" s="29">
        <v>54</v>
      </c>
      <c r="K39" s="53"/>
      <c r="L39" s="57"/>
      <c r="M39" s="52"/>
      <c r="N39" s="56"/>
      <c r="O39" s="53"/>
      <c r="P39" s="50"/>
      <c r="Q39" s="16"/>
    </row>
    <row r="40" spans="1:17" ht="25.5">
      <c r="A40" s="7" t="s">
        <v>72</v>
      </c>
      <c r="B40" s="7" t="s">
        <v>108</v>
      </c>
      <c r="C40" s="35" t="s">
        <v>95</v>
      </c>
      <c r="D40" s="23">
        <f t="shared" si="4"/>
        <v>108</v>
      </c>
      <c r="E40" s="23">
        <f t="shared" si="5"/>
        <v>36</v>
      </c>
      <c r="F40" s="23">
        <v>72</v>
      </c>
      <c r="G40" s="23">
        <v>36</v>
      </c>
      <c r="H40" s="23">
        <v>36</v>
      </c>
      <c r="I40" s="27"/>
      <c r="J40" s="74"/>
      <c r="K40" s="53"/>
      <c r="L40" s="100">
        <v>72</v>
      </c>
      <c r="M40" s="61"/>
      <c r="N40" s="57"/>
      <c r="O40" s="52"/>
      <c r="P40" s="50"/>
      <c r="Q40" s="29"/>
    </row>
    <row r="41" spans="1:17" ht="25.5">
      <c r="A41" s="7" t="s">
        <v>74</v>
      </c>
      <c r="B41" s="7" t="s">
        <v>76</v>
      </c>
      <c r="C41" s="5" t="s">
        <v>81</v>
      </c>
      <c r="D41" s="23">
        <f t="shared" si="4"/>
        <v>102</v>
      </c>
      <c r="E41" s="23">
        <f t="shared" si="5"/>
        <v>34</v>
      </c>
      <c r="F41" s="23">
        <v>68</v>
      </c>
      <c r="G41" s="23">
        <v>20</v>
      </c>
      <c r="H41" s="23">
        <v>48</v>
      </c>
      <c r="I41" s="27"/>
      <c r="J41" s="16"/>
      <c r="K41" s="52"/>
      <c r="L41" s="57"/>
      <c r="M41" s="52"/>
      <c r="N41" s="57"/>
      <c r="O41" s="60"/>
      <c r="P41" s="48">
        <v>68</v>
      </c>
      <c r="Q41" s="16"/>
    </row>
    <row r="42" spans="1:17" ht="12.75">
      <c r="A42" s="7" t="s">
        <v>75</v>
      </c>
      <c r="B42" s="7" t="s">
        <v>78</v>
      </c>
      <c r="C42" s="5" t="s">
        <v>95</v>
      </c>
      <c r="D42" s="23">
        <f t="shared" si="4"/>
        <v>72</v>
      </c>
      <c r="E42" s="23">
        <f t="shared" si="5"/>
        <v>24</v>
      </c>
      <c r="F42" s="23">
        <v>48</v>
      </c>
      <c r="G42" s="23">
        <v>30</v>
      </c>
      <c r="H42" s="23">
        <v>18</v>
      </c>
      <c r="I42" s="27"/>
      <c r="J42" s="16"/>
      <c r="K42" s="52"/>
      <c r="L42" s="57"/>
      <c r="M42" s="52"/>
      <c r="N42" s="57"/>
      <c r="O42" s="53">
        <v>48</v>
      </c>
      <c r="P42" s="50"/>
      <c r="Q42" s="26"/>
    </row>
    <row r="43" spans="1:17" ht="12.75">
      <c r="A43" s="7" t="s">
        <v>77</v>
      </c>
      <c r="B43" s="7" t="s">
        <v>79</v>
      </c>
      <c r="C43" s="21" t="s">
        <v>56</v>
      </c>
      <c r="D43" s="23">
        <f t="shared" si="4"/>
        <v>102</v>
      </c>
      <c r="E43" s="23">
        <f t="shared" si="5"/>
        <v>34</v>
      </c>
      <c r="F43" s="23">
        <v>68</v>
      </c>
      <c r="G43" s="23">
        <v>20</v>
      </c>
      <c r="H43" s="23">
        <v>48</v>
      </c>
      <c r="I43" s="27"/>
      <c r="J43" s="16"/>
      <c r="K43" s="52"/>
      <c r="L43" s="57">
        <v>34</v>
      </c>
      <c r="M43" s="55">
        <v>34</v>
      </c>
      <c r="N43" s="57"/>
      <c r="O43" s="52"/>
      <c r="P43" s="50"/>
      <c r="Q43" s="16"/>
    </row>
    <row r="44" spans="1:17" ht="27" customHeight="1">
      <c r="A44" s="67" t="s">
        <v>122</v>
      </c>
      <c r="B44" s="67" t="s">
        <v>123</v>
      </c>
      <c r="C44" s="5" t="s">
        <v>95</v>
      </c>
      <c r="D44" s="23">
        <f t="shared" si="4"/>
        <v>231</v>
      </c>
      <c r="E44" s="23">
        <f t="shared" si="5"/>
        <v>77</v>
      </c>
      <c r="F44" s="23">
        <v>154</v>
      </c>
      <c r="G44" s="23">
        <v>74</v>
      </c>
      <c r="H44" s="23">
        <v>80</v>
      </c>
      <c r="I44" s="27"/>
      <c r="J44" s="16"/>
      <c r="K44" s="52"/>
      <c r="L44" s="57"/>
      <c r="M44" s="55"/>
      <c r="N44" s="56">
        <v>154</v>
      </c>
      <c r="O44" s="52"/>
      <c r="P44" s="50"/>
      <c r="Q44" s="16"/>
    </row>
    <row r="45" spans="1:17" ht="28.5" customHeight="1">
      <c r="A45" s="67" t="s">
        <v>161</v>
      </c>
      <c r="B45" s="67" t="s">
        <v>167</v>
      </c>
      <c r="C45" s="23" t="s">
        <v>81</v>
      </c>
      <c r="D45" s="23">
        <f t="shared" si="4"/>
        <v>54</v>
      </c>
      <c r="E45" s="23">
        <f t="shared" si="5"/>
        <v>18</v>
      </c>
      <c r="F45" s="27">
        <v>36</v>
      </c>
      <c r="G45" s="23">
        <v>18</v>
      </c>
      <c r="H45" s="23">
        <v>18</v>
      </c>
      <c r="I45" s="23"/>
      <c r="J45" s="16"/>
      <c r="K45" s="52"/>
      <c r="L45" s="86"/>
      <c r="M45" s="55"/>
      <c r="O45" s="55">
        <v>36</v>
      </c>
      <c r="P45" s="48"/>
      <c r="Q45" s="16"/>
    </row>
    <row r="46" spans="1:17" ht="24" customHeight="1">
      <c r="A46" s="67" t="s">
        <v>168</v>
      </c>
      <c r="B46" s="67" t="s">
        <v>169</v>
      </c>
      <c r="C46" s="23" t="s">
        <v>81</v>
      </c>
      <c r="D46" s="23">
        <f t="shared" si="4"/>
        <v>54</v>
      </c>
      <c r="E46" s="23">
        <f t="shared" si="5"/>
        <v>18</v>
      </c>
      <c r="F46" s="27">
        <v>36</v>
      </c>
      <c r="G46" s="23">
        <v>18</v>
      </c>
      <c r="H46" s="23">
        <v>18</v>
      </c>
      <c r="I46" s="23"/>
      <c r="J46" s="29"/>
      <c r="K46" s="68"/>
      <c r="L46" s="54"/>
      <c r="M46" s="55">
        <v>36</v>
      </c>
      <c r="N46" s="48"/>
      <c r="O46" s="55"/>
      <c r="P46" s="50"/>
      <c r="Q46" s="16"/>
    </row>
    <row r="47" spans="1:17" ht="14.25">
      <c r="A47" s="9" t="s">
        <v>20</v>
      </c>
      <c r="B47" s="9" t="s">
        <v>21</v>
      </c>
      <c r="C47" s="16" t="s">
        <v>166</v>
      </c>
      <c r="D47" s="16">
        <f aca="true" t="shared" si="6" ref="D47:I47">D48+D54+D59+D65</f>
        <v>3192</v>
      </c>
      <c r="E47" s="16">
        <f t="shared" si="6"/>
        <v>764</v>
      </c>
      <c r="F47" s="16">
        <f t="shared" si="6"/>
        <v>2428</v>
      </c>
      <c r="G47" s="16">
        <f t="shared" si="6"/>
        <v>760</v>
      </c>
      <c r="H47" s="16">
        <f t="shared" si="6"/>
        <v>708</v>
      </c>
      <c r="I47" s="16">
        <f t="shared" si="6"/>
        <v>60</v>
      </c>
      <c r="J47" s="16"/>
      <c r="K47" s="52"/>
      <c r="L47" s="57"/>
      <c r="M47" s="52"/>
      <c r="N47" s="64"/>
      <c r="O47" s="52"/>
      <c r="P47" s="50"/>
      <c r="Q47" s="16"/>
    </row>
    <row r="48" spans="1:17" ht="25.5">
      <c r="A48" s="10" t="s">
        <v>22</v>
      </c>
      <c r="B48" s="25" t="s">
        <v>109</v>
      </c>
      <c r="C48" s="16" t="s">
        <v>173</v>
      </c>
      <c r="D48" s="16">
        <f aca="true" t="shared" si="7" ref="D48:I48">SUM(D49:D53)</f>
        <v>1104</v>
      </c>
      <c r="E48" s="16">
        <f t="shared" si="7"/>
        <v>260</v>
      </c>
      <c r="F48" s="16">
        <f t="shared" si="7"/>
        <v>844</v>
      </c>
      <c r="G48" s="16">
        <f t="shared" si="7"/>
        <v>250</v>
      </c>
      <c r="H48" s="16">
        <f t="shared" si="7"/>
        <v>250</v>
      </c>
      <c r="I48" s="16">
        <f t="shared" si="7"/>
        <v>20</v>
      </c>
      <c r="J48" s="16"/>
      <c r="K48" s="52"/>
      <c r="L48" s="57"/>
      <c r="M48" s="52"/>
      <c r="N48" s="57"/>
      <c r="O48" s="53" t="s">
        <v>95</v>
      </c>
      <c r="P48" s="50"/>
      <c r="Q48" s="16"/>
    </row>
    <row r="49" spans="1:17" ht="34.5" customHeight="1">
      <c r="A49" s="10" t="s">
        <v>23</v>
      </c>
      <c r="B49" s="7" t="s">
        <v>110</v>
      </c>
      <c r="C49" s="23" t="s">
        <v>172</v>
      </c>
      <c r="D49" s="23">
        <f>E49+F49</f>
        <v>381</v>
      </c>
      <c r="E49" s="23">
        <f>F49/2</f>
        <v>127</v>
      </c>
      <c r="F49" s="23">
        <f>L49+M49+N49</f>
        <v>254</v>
      </c>
      <c r="G49" s="23">
        <v>116</v>
      </c>
      <c r="H49" s="23">
        <v>118</v>
      </c>
      <c r="I49" s="23">
        <v>20</v>
      </c>
      <c r="J49" s="16"/>
      <c r="K49" s="52"/>
      <c r="L49" s="57">
        <v>70</v>
      </c>
      <c r="M49" s="52">
        <v>106</v>
      </c>
      <c r="N49" s="56">
        <v>78</v>
      </c>
      <c r="O49" s="53"/>
      <c r="P49" s="49"/>
      <c r="Q49" s="16"/>
    </row>
    <row r="50" spans="1:17" ht="38.25">
      <c r="A50" s="10" t="s">
        <v>80</v>
      </c>
      <c r="B50" s="7" t="s">
        <v>111</v>
      </c>
      <c r="C50" s="21" t="s">
        <v>129</v>
      </c>
      <c r="D50" s="23">
        <f>E50+F50</f>
        <v>210</v>
      </c>
      <c r="E50" s="23">
        <f>F50/2</f>
        <v>70</v>
      </c>
      <c r="F50" s="23">
        <f>M50+N50+O50</f>
        <v>140</v>
      </c>
      <c r="G50" s="23">
        <v>70</v>
      </c>
      <c r="H50" s="23">
        <v>70</v>
      </c>
      <c r="I50" s="16"/>
      <c r="J50" s="16"/>
      <c r="K50" s="52"/>
      <c r="L50" s="57"/>
      <c r="M50" s="52">
        <v>48</v>
      </c>
      <c r="N50" s="57">
        <v>42</v>
      </c>
      <c r="O50" s="55">
        <v>50</v>
      </c>
      <c r="P50" s="49"/>
      <c r="Q50" s="16"/>
    </row>
    <row r="51" spans="1:17" ht="38.25">
      <c r="A51" s="10" t="s">
        <v>112</v>
      </c>
      <c r="B51" s="7" t="s">
        <v>113</v>
      </c>
      <c r="C51" s="23" t="s">
        <v>130</v>
      </c>
      <c r="D51" s="23">
        <f>E51+F51</f>
        <v>189</v>
      </c>
      <c r="E51" s="23">
        <f>F51/2</f>
        <v>63</v>
      </c>
      <c r="F51" s="23">
        <f>M51+N51</f>
        <v>126</v>
      </c>
      <c r="G51" s="23">
        <v>64</v>
      </c>
      <c r="H51" s="23">
        <v>62</v>
      </c>
      <c r="I51" s="23"/>
      <c r="J51" s="16"/>
      <c r="K51" s="52"/>
      <c r="L51" s="57"/>
      <c r="M51" s="52">
        <v>56</v>
      </c>
      <c r="N51" s="56">
        <v>70</v>
      </c>
      <c r="O51" s="53"/>
      <c r="P51" s="49"/>
      <c r="Q51" s="16"/>
    </row>
    <row r="52" spans="1:17" ht="12.75">
      <c r="A52" s="10" t="s">
        <v>24</v>
      </c>
      <c r="B52" s="7" t="s">
        <v>82</v>
      </c>
      <c r="C52" s="21" t="s">
        <v>56</v>
      </c>
      <c r="D52" s="23">
        <f>E52+F52</f>
        <v>144</v>
      </c>
      <c r="E52" s="23"/>
      <c r="F52" s="23">
        <v>144</v>
      </c>
      <c r="G52" s="23" t="s">
        <v>163</v>
      </c>
      <c r="H52" s="23"/>
      <c r="I52" s="23"/>
      <c r="J52" s="16"/>
      <c r="K52" s="52"/>
      <c r="L52" s="57"/>
      <c r="M52" s="52">
        <v>72</v>
      </c>
      <c r="N52" s="54">
        <v>72</v>
      </c>
      <c r="O52" s="52"/>
      <c r="P52" s="50"/>
      <c r="Q52" s="16"/>
    </row>
    <row r="53" spans="1:17" ht="12.75">
      <c r="A53" s="10" t="s">
        <v>25</v>
      </c>
      <c r="B53" s="7" t="s">
        <v>83</v>
      </c>
      <c r="C53" s="21" t="s">
        <v>106</v>
      </c>
      <c r="D53" s="23">
        <f>E53+F53</f>
        <v>180</v>
      </c>
      <c r="E53" s="23"/>
      <c r="F53" s="23">
        <v>180</v>
      </c>
      <c r="G53" s="23"/>
      <c r="H53" s="23"/>
      <c r="I53" s="23"/>
      <c r="J53" s="16"/>
      <c r="K53" s="52"/>
      <c r="L53" s="57"/>
      <c r="M53" s="52"/>
      <c r="N53" s="54"/>
      <c r="O53" s="55">
        <v>180</v>
      </c>
      <c r="P53" s="50"/>
      <c r="Q53" s="74"/>
    </row>
    <row r="54" spans="1:17" ht="38.25">
      <c r="A54" s="10" t="s">
        <v>87</v>
      </c>
      <c r="B54" s="25" t="s">
        <v>114</v>
      </c>
      <c r="C54" s="16" t="s">
        <v>164</v>
      </c>
      <c r="D54" s="16">
        <f aca="true" t="shared" si="8" ref="D54:I54">SUM(D55:D58)</f>
        <v>792</v>
      </c>
      <c r="E54" s="16">
        <f t="shared" si="8"/>
        <v>192</v>
      </c>
      <c r="F54" s="16">
        <f t="shared" si="8"/>
        <v>600</v>
      </c>
      <c r="G54" s="16">
        <f t="shared" si="8"/>
        <v>196</v>
      </c>
      <c r="H54" s="16">
        <f t="shared" si="8"/>
        <v>168</v>
      </c>
      <c r="I54" s="16">
        <f t="shared" si="8"/>
        <v>20</v>
      </c>
      <c r="J54" s="16"/>
      <c r="K54" s="52"/>
      <c r="L54" s="57"/>
      <c r="M54" s="52"/>
      <c r="N54" s="57"/>
      <c r="O54" s="53"/>
      <c r="P54" s="49"/>
      <c r="Q54" s="26" t="s">
        <v>95</v>
      </c>
    </row>
    <row r="55" spans="1:17" ht="31.5" customHeight="1">
      <c r="A55" s="10" t="s">
        <v>84</v>
      </c>
      <c r="B55" s="7" t="s">
        <v>115</v>
      </c>
      <c r="C55" s="36" t="s">
        <v>170</v>
      </c>
      <c r="D55" s="5">
        <f>E55+F55</f>
        <v>285</v>
      </c>
      <c r="E55" s="5">
        <f>F55/2</f>
        <v>95</v>
      </c>
      <c r="F55" s="23">
        <v>190</v>
      </c>
      <c r="G55" s="23">
        <v>96</v>
      </c>
      <c r="H55" s="23">
        <v>94</v>
      </c>
      <c r="I55" s="34"/>
      <c r="J55" s="16"/>
      <c r="K55" s="52"/>
      <c r="L55" s="57"/>
      <c r="M55" s="52">
        <v>98</v>
      </c>
      <c r="N55" s="57">
        <v>44</v>
      </c>
      <c r="O55" s="53">
        <v>48</v>
      </c>
      <c r="P55" s="48"/>
      <c r="Q55" s="16"/>
    </row>
    <row r="56" spans="1:17" ht="51">
      <c r="A56" s="10" t="s">
        <v>94</v>
      </c>
      <c r="B56" s="22" t="s">
        <v>116</v>
      </c>
      <c r="C56" s="36" t="s">
        <v>56</v>
      </c>
      <c r="D56" s="5">
        <f>E56+F56</f>
        <v>291</v>
      </c>
      <c r="E56" s="5">
        <f>F56/2</f>
        <v>97</v>
      </c>
      <c r="F56" s="23">
        <v>194</v>
      </c>
      <c r="G56" s="23">
        <v>100</v>
      </c>
      <c r="H56" s="23">
        <v>74</v>
      </c>
      <c r="I56" s="16">
        <v>20</v>
      </c>
      <c r="J56" s="16"/>
      <c r="K56" s="52"/>
      <c r="L56" s="57"/>
      <c r="M56" s="52"/>
      <c r="N56" s="57"/>
      <c r="O56" s="52">
        <v>68</v>
      </c>
      <c r="P56" s="48">
        <v>126</v>
      </c>
      <c r="Q56" s="16"/>
    </row>
    <row r="57" spans="1:17" ht="12.75">
      <c r="A57" s="10" t="s">
        <v>26</v>
      </c>
      <c r="B57" s="7" t="s">
        <v>82</v>
      </c>
      <c r="C57" s="36" t="s">
        <v>56</v>
      </c>
      <c r="D57" s="23">
        <v>72</v>
      </c>
      <c r="E57" s="23"/>
      <c r="F57" s="5">
        <v>72</v>
      </c>
      <c r="G57" s="5"/>
      <c r="H57" s="5"/>
      <c r="I57" s="23"/>
      <c r="J57" s="16"/>
      <c r="K57" s="52"/>
      <c r="L57" s="58"/>
      <c r="M57" s="59"/>
      <c r="N57" s="57"/>
      <c r="O57" s="75"/>
      <c r="P57" s="50">
        <v>36</v>
      </c>
      <c r="Q57" s="29">
        <v>36</v>
      </c>
    </row>
    <row r="58" spans="1:17" ht="12.75">
      <c r="A58" s="10" t="s">
        <v>27</v>
      </c>
      <c r="B58" s="7" t="s">
        <v>83</v>
      </c>
      <c r="C58" s="11" t="s">
        <v>81</v>
      </c>
      <c r="D58" s="23">
        <v>144</v>
      </c>
      <c r="E58" s="23"/>
      <c r="F58" s="5">
        <v>144</v>
      </c>
      <c r="G58" s="5"/>
      <c r="H58" s="5"/>
      <c r="I58" s="23"/>
      <c r="J58" s="16"/>
      <c r="K58" s="52"/>
      <c r="L58" s="58"/>
      <c r="M58" s="59"/>
      <c r="N58" s="57"/>
      <c r="O58" s="76"/>
      <c r="P58" s="50"/>
      <c r="Q58" s="29">
        <v>144</v>
      </c>
    </row>
    <row r="59" spans="1:17" ht="38.25">
      <c r="A59" s="22" t="s">
        <v>101</v>
      </c>
      <c r="B59" s="25" t="s">
        <v>117</v>
      </c>
      <c r="C59" s="16" t="s">
        <v>165</v>
      </c>
      <c r="D59" s="16">
        <f aca="true" t="shared" si="9" ref="D59:I59">SUM(D60:D64)</f>
        <v>801</v>
      </c>
      <c r="E59" s="16">
        <f t="shared" si="9"/>
        <v>207</v>
      </c>
      <c r="F59" s="16">
        <f t="shared" si="9"/>
        <v>594</v>
      </c>
      <c r="G59" s="16">
        <f t="shared" si="9"/>
        <v>208</v>
      </c>
      <c r="H59" s="16">
        <f t="shared" si="9"/>
        <v>186</v>
      </c>
      <c r="I59" s="16">
        <f t="shared" si="9"/>
        <v>20</v>
      </c>
      <c r="J59" s="16"/>
      <c r="K59" s="52"/>
      <c r="L59" s="58"/>
      <c r="M59" s="59"/>
      <c r="N59" s="57"/>
      <c r="O59" s="52"/>
      <c r="P59" s="50"/>
      <c r="Q59" s="26" t="s">
        <v>95</v>
      </c>
    </row>
    <row r="60" spans="1:17" ht="38.25">
      <c r="A60" s="10" t="s">
        <v>102</v>
      </c>
      <c r="B60" s="20" t="s">
        <v>118</v>
      </c>
      <c r="C60" s="21" t="s">
        <v>149</v>
      </c>
      <c r="D60" s="23">
        <f>E60+F60</f>
        <v>234</v>
      </c>
      <c r="E60" s="23">
        <f>F60/2</f>
        <v>78</v>
      </c>
      <c r="F60" s="23">
        <v>156</v>
      </c>
      <c r="G60" s="23">
        <v>78</v>
      </c>
      <c r="H60" s="23">
        <v>78</v>
      </c>
      <c r="I60" s="23"/>
      <c r="J60" s="4"/>
      <c r="K60" s="77"/>
      <c r="L60" s="58"/>
      <c r="M60" s="59"/>
      <c r="N60" s="57"/>
      <c r="O60" s="77"/>
      <c r="P60" s="78">
        <v>96</v>
      </c>
      <c r="Q60" s="33">
        <v>60</v>
      </c>
    </row>
    <row r="61" spans="1:17" ht="25.5">
      <c r="A61" s="10" t="s">
        <v>103</v>
      </c>
      <c r="B61" s="20" t="s">
        <v>119</v>
      </c>
      <c r="C61" s="21" t="s">
        <v>130</v>
      </c>
      <c r="D61" s="23">
        <f>E61+F61</f>
        <v>222</v>
      </c>
      <c r="E61" s="23">
        <f>F61/2</f>
        <v>74</v>
      </c>
      <c r="F61" s="23">
        <v>148</v>
      </c>
      <c r="G61" s="23">
        <v>74</v>
      </c>
      <c r="H61" s="23">
        <v>54</v>
      </c>
      <c r="I61" s="16">
        <v>20</v>
      </c>
      <c r="J61" s="4"/>
      <c r="K61" s="77"/>
      <c r="L61" s="58"/>
      <c r="M61" s="59"/>
      <c r="N61" s="79"/>
      <c r="O61" s="77"/>
      <c r="P61" s="80">
        <v>104</v>
      </c>
      <c r="Q61" s="33">
        <v>44</v>
      </c>
    </row>
    <row r="62" spans="1:17" ht="25.5">
      <c r="A62" s="10" t="s">
        <v>120</v>
      </c>
      <c r="B62" s="20" t="s">
        <v>121</v>
      </c>
      <c r="C62" s="21" t="s">
        <v>56</v>
      </c>
      <c r="D62" s="23">
        <f>E62+F62</f>
        <v>165</v>
      </c>
      <c r="E62" s="23">
        <f>F62/2</f>
        <v>55</v>
      </c>
      <c r="F62" s="23">
        <v>110</v>
      </c>
      <c r="G62" s="23">
        <v>56</v>
      </c>
      <c r="H62" s="23">
        <v>54</v>
      </c>
      <c r="I62" s="23"/>
      <c r="J62" s="4"/>
      <c r="K62" s="77"/>
      <c r="L62" s="58"/>
      <c r="M62" s="59"/>
      <c r="N62" s="79"/>
      <c r="O62" s="77"/>
      <c r="P62" s="80">
        <v>80</v>
      </c>
      <c r="Q62" s="30">
        <v>30</v>
      </c>
    </row>
    <row r="63" spans="1:17" ht="12.75">
      <c r="A63" s="10" t="s">
        <v>85</v>
      </c>
      <c r="B63" s="7" t="s">
        <v>82</v>
      </c>
      <c r="C63" s="37" t="s">
        <v>148</v>
      </c>
      <c r="D63" s="23">
        <f>E63+F63</f>
        <v>72</v>
      </c>
      <c r="E63" s="23"/>
      <c r="F63" s="5">
        <v>72</v>
      </c>
      <c r="G63" s="5"/>
      <c r="H63" s="5"/>
      <c r="I63" s="23"/>
      <c r="J63" s="4"/>
      <c r="K63" s="77"/>
      <c r="L63" s="58"/>
      <c r="M63" s="59"/>
      <c r="N63" s="79"/>
      <c r="O63" s="77"/>
      <c r="P63" s="80">
        <v>36</v>
      </c>
      <c r="Q63" s="30">
        <v>36</v>
      </c>
    </row>
    <row r="64" spans="1:17" ht="12.75">
      <c r="A64" s="10" t="s">
        <v>86</v>
      </c>
      <c r="B64" s="7" t="s">
        <v>83</v>
      </c>
      <c r="C64" s="11" t="s">
        <v>81</v>
      </c>
      <c r="D64" s="23">
        <f>E64+F64</f>
        <v>108</v>
      </c>
      <c r="E64" s="23"/>
      <c r="F64" s="5">
        <v>108</v>
      </c>
      <c r="G64" s="5"/>
      <c r="H64" s="5"/>
      <c r="I64" s="23"/>
      <c r="J64" s="4"/>
      <c r="K64" s="77"/>
      <c r="L64" s="58"/>
      <c r="M64" s="59"/>
      <c r="N64" s="79"/>
      <c r="O64" s="77"/>
      <c r="P64" s="80"/>
      <c r="Q64" s="30">
        <v>108</v>
      </c>
    </row>
    <row r="65" spans="1:17" ht="25.5">
      <c r="A65" s="10" t="s">
        <v>99</v>
      </c>
      <c r="B65" s="25" t="s">
        <v>124</v>
      </c>
      <c r="C65" s="16" t="s">
        <v>164</v>
      </c>
      <c r="D65" s="16">
        <f>SUM(D66:D69)</f>
        <v>495</v>
      </c>
      <c r="E65" s="16">
        <f>SUM(E66:E69)</f>
        <v>105</v>
      </c>
      <c r="F65" s="16">
        <f>SUM(F66:F69)</f>
        <v>390</v>
      </c>
      <c r="G65" s="16">
        <f>SUM(G66:G69)</f>
        <v>106</v>
      </c>
      <c r="H65" s="16">
        <f>SUM(H66:H69)</f>
        <v>104</v>
      </c>
      <c r="I65" s="16"/>
      <c r="J65" s="16"/>
      <c r="K65" s="81"/>
      <c r="L65" s="58"/>
      <c r="M65" s="73"/>
      <c r="N65" s="79"/>
      <c r="O65" s="53" t="s">
        <v>95</v>
      </c>
      <c r="P65" s="50"/>
      <c r="Q65" s="16"/>
    </row>
    <row r="66" spans="1:17" ht="27" customHeight="1">
      <c r="A66" s="10" t="s">
        <v>98</v>
      </c>
      <c r="B66" s="20" t="s">
        <v>127</v>
      </c>
      <c r="C66" s="21" t="s">
        <v>130</v>
      </c>
      <c r="D66" s="23">
        <f>E66+F66</f>
        <v>159</v>
      </c>
      <c r="E66" s="23">
        <v>53</v>
      </c>
      <c r="F66" s="23">
        <v>106</v>
      </c>
      <c r="G66" s="23">
        <v>54</v>
      </c>
      <c r="H66" s="23">
        <v>52</v>
      </c>
      <c r="I66" s="23"/>
      <c r="J66" s="16"/>
      <c r="K66" s="81"/>
      <c r="L66" s="82"/>
      <c r="M66" s="75"/>
      <c r="N66" s="57">
        <v>30</v>
      </c>
      <c r="O66" s="83">
        <v>76</v>
      </c>
      <c r="P66" s="80"/>
      <c r="Q66" s="4"/>
    </row>
    <row r="67" spans="1:17" ht="26.25" customHeight="1">
      <c r="A67" s="10" t="s">
        <v>100</v>
      </c>
      <c r="B67" s="20" t="s">
        <v>128</v>
      </c>
      <c r="C67" s="36" t="s">
        <v>148</v>
      </c>
      <c r="D67" s="23">
        <f>E67+F67</f>
        <v>156</v>
      </c>
      <c r="E67" s="23">
        <v>52</v>
      </c>
      <c r="F67" s="23">
        <v>104</v>
      </c>
      <c r="G67" s="23">
        <v>52</v>
      </c>
      <c r="H67" s="23">
        <v>52</v>
      </c>
      <c r="I67" s="23"/>
      <c r="J67" s="16"/>
      <c r="K67" s="77"/>
      <c r="L67" s="82"/>
      <c r="M67" s="75"/>
      <c r="N67" s="58">
        <v>30</v>
      </c>
      <c r="O67" s="51">
        <v>74</v>
      </c>
      <c r="P67" s="80"/>
      <c r="Q67" s="4"/>
    </row>
    <row r="68" spans="1:17" ht="12.75">
      <c r="A68" s="10" t="s">
        <v>104</v>
      </c>
      <c r="B68" s="7" t="s">
        <v>82</v>
      </c>
      <c r="C68" s="11" t="s">
        <v>81</v>
      </c>
      <c r="D68" s="23">
        <f>E68+F68</f>
        <v>72</v>
      </c>
      <c r="E68" s="23"/>
      <c r="F68" s="23">
        <v>72</v>
      </c>
      <c r="G68" s="23"/>
      <c r="H68" s="23"/>
      <c r="I68" s="23"/>
      <c r="J68" s="16"/>
      <c r="K68" s="77"/>
      <c r="L68" s="82"/>
      <c r="M68" s="75"/>
      <c r="N68" s="58"/>
      <c r="O68" s="51">
        <v>72</v>
      </c>
      <c r="P68" s="80"/>
      <c r="Q68" s="4"/>
    </row>
    <row r="69" spans="1:17" ht="12.75">
      <c r="A69" s="10" t="s">
        <v>105</v>
      </c>
      <c r="B69" s="7" t="s">
        <v>83</v>
      </c>
      <c r="C69" s="11" t="s">
        <v>81</v>
      </c>
      <c r="D69" s="23">
        <f>E69+F69</f>
        <v>108</v>
      </c>
      <c r="E69" s="23"/>
      <c r="F69" s="23">
        <v>108</v>
      </c>
      <c r="G69" s="23"/>
      <c r="H69" s="23"/>
      <c r="I69" s="23"/>
      <c r="J69" s="16"/>
      <c r="K69" s="77"/>
      <c r="L69" s="82"/>
      <c r="M69" s="75"/>
      <c r="N69" s="58"/>
      <c r="O69" s="51">
        <v>108</v>
      </c>
      <c r="P69" s="80"/>
      <c r="Q69" s="4"/>
    </row>
    <row r="70" spans="1:17" ht="12.75">
      <c r="A70" s="19" t="s">
        <v>45</v>
      </c>
      <c r="B70" s="19" t="s">
        <v>46</v>
      </c>
      <c r="C70" s="5" t="s">
        <v>81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4"/>
      <c r="P70" s="18"/>
      <c r="Q70" s="30" t="s">
        <v>88</v>
      </c>
    </row>
    <row r="71" spans="1:17" ht="28.5">
      <c r="A71" s="107" t="s">
        <v>28</v>
      </c>
      <c r="B71" s="108"/>
      <c r="C71" s="24" t="s">
        <v>184</v>
      </c>
      <c r="D71" s="4">
        <f aca="true" t="shared" si="10" ref="D71:I71">D34+D31+D25+D7</f>
        <v>7542</v>
      </c>
      <c r="E71" s="4">
        <f t="shared" si="10"/>
        <v>2214</v>
      </c>
      <c r="F71" s="4">
        <f t="shared" si="10"/>
        <v>5328</v>
      </c>
      <c r="G71" s="4">
        <f t="shared" si="10"/>
        <v>2010</v>
      </c>
      <c r="H71" s="4">
        <f t="shared" si="10"/>
        <v>2358</v>
      </c>
      <c r="I71" s="4">
        <f t="shared" si="10"/>
        <v>60</v>
      </c>
      <c r="J71" s="4">
        <f aca="true" t="shared" si="11" ref="J71:Q71">SUM(J7:J69)</f>
        <v>612</v>
      </c>
      <c r="K71" s="4">
        <f t="shared" si="11"/>
        <v>792</v>
      </c>
      <c r="L71" s="4">
        <f t="shared" si="11"/>
        <v>576</v>
      </c>
      <c r="M71" s="4">
        <f t="shared" si="11"/>
        <v>828</v>
      </c>
      <c r="N71" s="4">
        <f t="shared" si="11"/>
        <v>576</v>
      </c>
      <c r="O71" s="4">
        <f t="shared" si="11"/>
        <v>864</v>
      </c>
      <c r="P71" s="4">
        <f t="shared" si="11"/>
        <v>612</v>
      </c>
      <c r="Q71" s="4">
        <f t="shared" si="11"/>
        <v>468</v>
      </c>
    </row>
    <row r="72" spans="1:17" ht="25.5">
      <c r="A72" s="19" t="s">
        <v>29</v>
      </c>
      <c r="B72" s="19" t="s">
        <v>47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4"/>
      <c r="P72" s="18"/>
      <c r="Q72" s="4" t="s">
        <v>89</v>
      </c>
    </row>
    <row r="73" spans="1:17" s="14" customFormat="1" ht="23.25" customHeight="1">
      <c r="A73" s="109" t="s">
        <v>162</v>
      </c>
      <c r="B73" s="109"/>
      <c r="C73" s="109"/>
      <c r="D73" s="109"/>
      <c r="E73" s="109"/>
      <c r="F73" s="110" t="s">
        <v>28</v>
      </c>
      <c r="G73" s="111" t="s">
        <v>48</v>
      </c>
      <c r="H73" s="111"/>
      <c r="I73" s="111"/>
      <c r="J73" s="5">
        <v>612</v>
      </c>
      <c r="K73" s="5">
        <v>792</v>
      </c>
      <c r="L73" s="5">
        <v>576</v>
      </c>
      <c r="M73" s="5">
        <v>756</v>
      </c>
      <c r="N73" s="5">
        <v>504</v>
      </c>
      <c r="O73" s="5">
        <v>504</v>
      </c>
      <c r="P73" s="5">
        <v>540</v>
      </c>
      <c r="Q73" s="5">
        <v>144</v>
      </c>
    </row>
    <row r="74" spans="1:17" s="14" customFormat="1" ht="22.5" customHeight="1">
      <c r="A74" s="109"/>
      <c r="B74" s="109"/>
      <c r="C74" s="109"/>
      <c r="D74" s="109"/>
      <c r="E74" s="109"/>
      <c r="F74" s="110"/>
      <c r="G74" s="111" t="s">
        <v>30</v>
      </c>
      <c r="H74" s="111"/>
      <c r="I74" s="111"/>
      <c r="J74" s="5">
        <v>0</v>
      </c>
      <c r="K74" s="5">
        <v>0</v>
      </c>
      <c r="L74" s="5">
        <v>0</v>
      </c>
      <c r="M74" s="5">
        <v>72</v>
      </c>
      <c r="N74" s="5">
        <v>72</v>
      </c>
      <c r="O74" s="5">
        <v>72</v>
      </c>
      <c r="P74" s="5">
        <v>72</v>
      </c>
      <c r="Q74" s="5">
        <v>72</v>
      </c>
    </row>
    <row r="75" spans="1:17" s="14" customFormat="1" ht="31.5" customHeight="1">
      <c r="A75" s="109"/>
      <c r="B75" s="109"/>
      <c r="C75" s="109"/>
      <c r="D75" s="109"/>
      <c r="E75" s="109"/>
      <c r="F75" s="110"/>
      <c r="G75" s="111" t="s">
        <v>96</v>
      </c>
      <c r="H75" s="111"/>
      <c r="I75" s="111"/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288</v>
      </c>
      <c r="P75" s="5">
        <v>0</v>
      </c>
      <c r="Q75" s="5">
        <v>252</v>
      </c>
    </row>
    <row r="76" spans="1:17" s="14" customFormat="1" ht="30" customHeight="1">
      <c r="A76" s="109"/>
      <c r="B76" s="109"/>
      <c r="C76" s="109"/>
      <c r="D76" s="109"/>
      <c r="E76" s="109"/>
      <c r="F76" s="110"/>
      <c r="G76" s="111" t="s">
        <v>97</v>
      </c>
      <c r="H76" s="111"/>
      <c r="I76" s="111"/>
      <c r="J76" s="5"/>
      <c r="K76" s="5"/>
      <c r="L76" s="5"/>
      <c r="M76" s="5"/>
      <c r="N76" s="5"/>
      <c r="O76" s="5"/>
      <c r="P76" s="5"/>
      <c r="Q76" s="5">
        <v>144</v>
      </c>
    </row>
    <row r="77" spans="1:17" s="14" customFormat="1" ht="19.5" customHeight="1">
      <c r="A77" s="109"/>
      <c r="B77" s="109"/>
      <c r="C77" s="109"/>
      <c r="D77" s="109"/>
      <c r="E77" s="109"/>
      <c r="F77" s="110"/>
      <c r="G77" s="111" t="s">
        <v>31</v>
      </c>
      <c r="H77" s="111"/>
      <c r="I77" s="111"/>
      <c r="J77" s="5">
        <v>0</v>
      </c>
      <c r="K77" s="5">
        <v>3</v>
      </c>
      <c r="L77" s="5">
        <v>3</v>
      </c>
      <c r="M77" s="5">
        <v>3</v>
      </c>
      <c r="N77" s="5">
        <v>3</v>
      </c>
      <c r="O77" s="5">
        <v>5</v>
      </c>
      <c r="P77" s="5">
        <v>0</v>
      </c>
      <c r="Q77" s="5">
        <v>4</v>
      </c>
    </row>
    <row r="78" spans="1:17" s="14" customFormat="1" ht="18" customHeight="1">
      <c r="A78" s="109"/>
      <c r="B78" s="109"/>
      <c r="C78" s="109"/>
      <c r="D78" s="109"/>
      <c r="E78" s="109"/>
      <c r="F78" s="110"/>
      <c r="G78" s="111" t="s">
        <v>32</v>
      </c>
      <c r="H78" s="111"/>
      <c r="I78" s="111"/>
      <c r="J78" s="5">
        <v>4</v>
      </c>
      <c r="K78" s="5">
        <v>6</v>
      </c>
      <c r="L78" s="5">
        <v>3</v>
      </c>
      <c r="M78" s="5">
        <v>5</v>
      </c>
      <c r="N78" s="5">
        <v>1</v>
      </c>
      <c r="O78" s="5">
        <v>7</v>
      </c>
      <c r="P78" s="5">
        <v>4</v>
      </c>
      <c r="Q78" s="5">
        <v>7</v>
      </c>
    </row>
    <row r="79" spans="1:17" s="14" customFormat="1" ht="19.5" customHeight="1">
      <c r="A79" s="109"/>
      <c r="B79" s="109"/>
      <c r="C79" s="109"/>
      <c r="D79" s="109"/>
      <c r="E79" s="109"/>
      <c r="F79" s="110"/>
      <c r="G79" s="111" t="s">
        <v>33</v>
      </c>
      <c r="H79" s="111"/>
      <c r="I79" s="111"/>
      <c r="J79" s="5">
        <v>2</v>
      </c>
      <c r="K79" s="5">
        <v>0</v>
      </c>
      <c r="L79" s="5">
        <v>2</v>
      </c>
      <c r="M79" s="5">
        <v>2</v>
      </c>
      <c r="N79" s="5">
        <v>2</v>
      </c>
      <c r="O79" s="5">
        <v>2</v>
      </c>
      <c r="P79" s="5">
        <v>1</v>
      </c>
      <c r="Q79" s="5">
        <v>0</v>
      </c>
    </row>
    <row r="80" spans="1:1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</sheetData>
  <sheetProtection/>
  <mergeCells count="24">
    <mergeCell ref="G77:I77"/>
    <mergeCell ref="G78:I78"/>
    <mergeCell ref="G73:I73"/>
    <mergeCell ref="G75:I75"/>
    <mergeCell ref="G74:I74"/>
    <mergeCell ref="G76:I76"/>
    <mergeCell ref="A71:B71"/>
    <mergeCell ref="A73:E79"/>
    <mergeCell ref="J3:K3"/>
    <mergeCell ref="L3:M3"/>
    <mergeCell ref="F73:F79"/>
    <mergeCell ref="A2:A5"/>
    <mergeCell ref="B2:B5"/>
    <mergeCell ref="G79:I79"/>
    <mergeCell ref="J2:Q2"/>
    <mergeCell ref="C2:C5"/>
    <mergeCell ref="P3:Q3"/>
    <mergeCell ref="D3:D5"/>
    <mergeCell ref="E3:E5"/>
    <mergeCell ref="N3:O3"/>
    <mergeCell ref="D2:I2"/>
    <mergeCell ref="F3:I3"/>
    <mergeCell ref="G4:I4"/>
    <mergeCell ref="F4:F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павлова</cp:lastModifiedBy>
  <cp:lastPrinted>2020-07-17T06:02:57Z</cp:lastPrinted>
  <dcterms:created xsi:type="dcterms:W3CDTF">2011-03-11T06:51:23Z</dcterms:created>
  <dcterms:modified xsi:type="dcterms:W3CDTF">2021-11-29T10:40:48Z</dcterms:modified>
  <cp:category/>
  <cp:version/>
  <cp:contentType/>
  <cp:contentStatus/>
</cp:coreProperties>
</file>