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activeTab="0"/>
  </bookViews>
  <sheets>
    <sheet name="план" sheetId="1" r:id="rId1"/>
  </sheets>
  <definedNames/>
  <calcPr fullCalcOnLoad="1"/>
</workbook>
</file>

<file path=xl/sharedStrings.xml><?xml version="1.0" encoding="utf-8"?>
<sst xmlns="http://schemas.openxmlformats.org/spreadsheetml/2006/main" count="292" uniqueCount="215">
  <si>
    <t>3. План учебного процесса</t>
  </si>
  <si>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</si>
  <si>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</si>
  <si>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</si>
  <si>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</si>
  <si>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I курс</t>
  </si>
  <si>
    <t>II курс</t>
  </si>
  <si>
    <t>III курс</t>
  </si>
  <si>
    <t>1 сем.</t>
  </si>
  <si>
    <t>2 сем.</t>
  </si>
  <si>
    <t>3 сем.</t>
  </si>
  <si>
    <t>4 сем.</t>
  </si>
  <si>
    <t>5 сем.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</si>
  <si>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</si>
  <si>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</si>
  <si>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</si>
  <si>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</si>
  <si>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</si>
  <si>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История</t>
  </si>
  <si>
    <t>ОГСЭ.03</t>
  </si>
  <si>
    <t>ОГСЭ.04</t>
  </si>
  <si>
    <t>Физическая культура</t>
  </si>
  <si>
    <t>ЕН.00</t>
  </si>
  <si>
    <t xml:space="preserve">Математический и общий естественнонаучный цикл </t>
  </si>
  <si>
    <t>ЕН.01</t>
  </si>
  <si>
    <t>ЕН.02</t>
  </si>
  <si>
    <t>П.00</t>
  </si>
  <si>
    <t xml:space="preserve">Профессиональный цикл </t>
  </si>
  <si>
    <t>ОП.00</t>
  </si>
  <si>
    <t>Безопасность жизнедеятельности</t>
  </si>
  <si>
    <t>ПМ.00</t>
  </si>
  <si>
    <t>Профессиональные модули</t>
  </si>
  <si>
    <t>ПМ.02</t>
  </si>
  <si>
    <t>МДК.02.01</t>
  </si>
  <si>
    <t>МДК.02.02</t>
  </si>
  <si>
    <t>Учебная практика</t>
  </si>
  <si>
    <t>Промежуточная аттестация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</si>
  <si>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</si>
  <si>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</si>
  <si>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</si>
  <si>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</si>
  <si>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</si>
  <si>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учебной практики</t>
  </si>
  <si>
    <t>Производственная практика</t>
  </si>
  <si>
    <t xml:space="preserve"> </t>
  </si>
  <si>
    <t>ДЗ</t>
  </si>
  <si>
    <t>6 нед</t>
  </si>
  <si>
    <t xml:space="preserve">1. Программа базовой подготовки </t>
  </si>
  <si>
    <t>Государственная (итоговая) аттестация</t>
  </si>
  <si>
    <t>дисциплин и МДК</t>
  </si>
  <si>
    <t>производственной практики</t>
  </si>
  <si>
    <t>преддипломной практики</t>
  </si>
  <si>
    <t>экзаменов                    (в т.ч. экзаменов квалификационных)</t>
  </si>
  <si>
    <t>Распределение обязательной нагрузки по курсам и семестрам (час. в семестр)</t>
  </si>
  <si>
    <t>Психология общения</t>
  </si>
  <si>
    <t>Иностранный язык в профессиональной деятельности</t>
  </si>
  <si>
    <t>ОГСЭ.05</t>
  </si>
  <si>
    <t>Во взаимодействии с преподавателем</t>
  </si>
  <si>
    <t>всего учебных занятий</t>
  </si>
  <si>
    <t>в т.ч. по учебным дисциплинам и МДК</t>
  </si>
  <si>
    <t>теоретическое обучение</t>
  </si>
  <si>
    <t xml:space="preserve">курсовых работ          (проектов) </t>
  </si>
  <si>
    <t>по практике производственной и учебной</t>
  </si>
  <si>
    <t xml:space="preserve">Консультации  </t>
  </si>
  <si>
    <t>лаб. и практ. занятий</t>
  </si>
  <si>
    <t>практика</t>
  </si>
  <si>
    <t>ауд</t>
  </si>
  <si>
    <t>сам.</t>
  </si>
  <si>
    <t>1.2 Демонстрационный экзамен</t>
  </si>
  <si>
    <t>Основы предпринимательской деятельности</t>
  </si>
  <si>
    <t>IVкурс</t>
  </si>
  <si>
    <t>О.00</t>
  </si>
  <si>
    <t>Общеобразовательные учебные дисциплины</t>
  </si>
  <si>
    <t>ОУД</t>
  </si>
  <si>
    <t>Общие дисциплины</t>
  </si>
  <si>
    <t>ОУД.01</t>
  </si>
  <si>
    <t>Русский язык</t>
  </si>
  <si>
    <t>ДЗ/Э</t>
  </si>
  <si>
    <t>ОУД.02</t>
  </si>
  <si>
    <t>Литература</t>
  </si>
  <si>
    <t xml:space="preserve"> -/-/ДЗ</t>
  </si>
  <si>
    <t>ОУД.03</t>
  </si>
  <si>
    <t>Иностранный язык</t>
  </si>
  <si>
    <t>ОУД.04</t>
  </si>
  <si>
    <t>ОУД.05</t>
  </si>
  <si>
    <t>ОУД.06</t>
  </si>
  <si>
    <t>ОУД.07</t>
  </si>
  <si>
    <t xml:space="preserve"> -/ДЗ</t>
  </si>
  <si>
    <t>ОУД.08</t>
  </si>
  <si>
    <t xml:space="preserve"> -/Э</t>
  </si>
  <si>
    <t>ОУД.09</t>
  </si>
  <si>
    <t>Физика</t>
  </si>
  <si>
    <t>ОУД.10</t>
  </si>
  <si>
    <t>ОУД.11</t>
  </si>
  <si>
    <t>ОУД.12</t>
  </si>
  <si>
    <t>География</t>
  </si>
  <si>
    <t>З/З/З/З/З/ДЗ</t>
  </si>
  <si>
    <t>ОГСЭ.06</t>
  </si>
  <si>
    <t>Математика</t>
  </si>
  <si>
    <t xml:space="preserve">Общепрофессиональный цикл 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</si>
  <si>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</si>
  <si>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</si>
  <si>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</si>
  <si>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</si>
  <si>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</si>
  <si>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</si>
  <si>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</si>
  <si>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ПМ.01</t>
  </si>
  <si>
    <t>МДК.01.01</t>
  </si>
  <si>
    <t>МДК.01.02</t>
  </si>
  <si>
    <t>ПП.01</t>
  </si>
  <si>
    <t>ПП.02</t>
  </si>
  <si>
    <t>-</t>
  </si>
  <si>
    <t>ПМ.04</t>
  </si>
  <si>
    <t>МДК.04.01</t>
  </si>
  <si>
    <t>УП.04</t>
  </si>
  <si>
    <t>ПП.04</t>
  </si>
  <si>
    <t>Индивидуальные проекты</t>
  </si>
  <si>
    <t>ИП</t>
  </si>
  <si>
    <t>6 сем.</t>
  </si>
  <si>
    <t>7 сем.</t>
  </si>
  <si>
    <t>8 сем.</t>
  </si>
  <si>
    <t>Объем образовательной программы в ак. ч.</t>
  </si>
  <si>
    <t>Занятия по дисциплинам и МДК</t>
  </si>
  <si>
    <t>самостоятельная работа</t>
  </si>
  <si>
    <t>ИТОГО</t>
  </si>
  <si>
    <t>ПА.00</t>
  </si>
  <si>
    <t>Э(К)</t>
  </si>
  <si>
    <t>Финансовая грамотность</t>
  </si>
  <si>
    <t>УП.02</t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</si>
  <si>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/1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/3</t>
    </r>
    <r>
      <rPr>
        <b/>
        <vertAlign val="subscript"/>
        <sz val="13"/>
        <rFont val="Times New Roman"/>
        <family val="1"/>
      </rPr>
      <t>Э</t>
    </r>
  </si>
  <si>
    <t>Основы алгоритмизации и программирования</t>
  </si>
  <si>
    <t>МДК.01.03</t>
  </si>
  <si>
    <t>МДК.01.04</t>
  </si>
  <si>
    <t>УП.01</t>
  </si>
  <si>
    <t xml:space="preserve">зачетов </t>
  </si>
  <si>
    <t>-/Э</t>
  </si>
  <si>
    <t xml:space="preserve">диф. зачетов               </t>
  </si>
  <si>
    <t>Информатика</t>
  </si>
  <si>
    <t xml:space="preserve">  </t>
  </si>
  <si>
    <t>Основы информационной безопасности</t>
  </si>
  <si>
    <t>Организационно-правовое обеспечение информационной безопасности</t>
  </si>
  <si>
    <t>Электроника и схемотехника</t>
  </si>
  <si>
    <t>Экономика и управление</t>
  </si>
  <si>
    <t>Технические средства информатизации</t>
  </si>
  <si>
    <t>Эксплуатация автоматизированных (информационных) систем в защищённом исполнении</t>
  </si>
  <si>
    <t>Операционные системы</t>
  </si>
  <si>
    <t>Базы данных</t>
  </si>
  <si>
    <t>Сети и системы передачи информации</t>
  </si>
  <si>
    <t>Эксплуатация автоматизированных (информационных) систем в защищенном исполнении</t>
  </si>
  <si>
    <t>Эксплуатация компьютерных сетей</t>
  </si>
  <si>
    <t>МДК.01.05</t>
  </si>
  <si>
    <t>Защита информации в автоматизированных системах программными и программно-аппаратными средствами</t>
  </si>
  <si>
    <t>Программные и программно-аппаратные средства защиты информации</t>
  </si>
  <si>
    <t>Криптографические средства защиты информации</t>
  </si>
  <si>
    <t>ПМ.03</t>
  </si>
  <si>
    <t>МДК.03.01</t>
  </si>
  <si>
    <t>МДК.03.02</t>
  </si>
  <si>
    <t>Защита информации техническими средствами</t>
  </si>
  <si>
    <t>Техническая защита информации</t>
  </si>
  <si>
    <t>Инженерно-технические средства физической защиты объектов информатизации</t>
  </si>
  <si>
    <t>Выполнение работ по профессии "Оператор электронно-вычислительных и вычислительных машин"</t>
  </si>
  <si>
    <t>ОГСЭ.07</t>
  </si>
  <si>
    <t xml:space="preserve"> Технологии
создания и обработки
цифровой
информации</t>
  </si>
  <si>
    <t>МДК.04.02</t>
  </si>
  <si>
    <t>Технологии публикации цифровой мультимедийной информации</t>
  </si>
  <si>
    <t>ОПД.08</t>
  </si>
  <si>
    <t>ОПД.09</t>
  </si>
  <si>
    <t xml:space="preserve"> -//ДЗ</t>
  </si>
  <si>
    <t>Химия</t>
  </si>
  <si>
    <t>ОУД.13</t>
  </si>
  <si>
    <t>ОУД.14</t>
  </si>
  <si>
    <t>Э (К)</t>
  </si>
  <si>
    <t>1.1 Выпускная квалификационная работа в форме дипломного проекта::</t>
  </si>
  <si>
    <t>З/ДЗ</t>
  </si>
  <si>
    <t xml:space="preserve">  -/-/Э</t>
  </si>
  <si>
    <t>Практическая подготовка, в том числе</t>
  </si>
  <si>
    <t>Э</t>
  </si>
  <si>
    <t>Русский язык и культура речи</t>
  </si>
  <si>
    <t xml:space="preserve"> -/-/-/ДЗ</t>
  </si>
  <si>
    <t xml:space="preserve">Выполнение дипломного проекта </t>
  </si>
  <si>
    <t xml:space="preserve">Защита дипломного проекта (работы) </t>
  </si>
  <si>
    <t xml:space="preserve">Обществознание </t>
  </si>
  <si>
    <t xml:space="preserve">Информатика  </t>
  </si>
  <si>
    <t>Основы безопасности жизнедеятельности</t>
  </si>
  <si>
    <t>Биология</t>
  </si>
  <si>
    <t>Индивидуальный проект</t>
  </si>
  <si>
    <t>ДПБ</t>
  </si>
  <si>
    <r>
      <t xml:space="preserve">Дополнительный профессиональный блок </t>
    </r>
    <r>
      <rPr>
        <i/>
        <sz val="12"/>
        <color indexed="8"/>
        <rFont val="Times New Roman"/>
        <family val="1"/>
      </rPr>
      <t>ООО "Компания Бревис"</t>
    </r>
  </si>
  <si>
    <t>Основы цифровой экономики</t>
  </si>
  <si>
    <t>Осуществление интеграции программных модулей</t>
  </si>
  <si>
    <t>УП.03</t>
  </si>
  <si>
    <t>ПП.03</t>
  </si>
  <si>
    <t>ПМд.05</t>
  </si>
  <si>
    <t>МДКд.05.01</t>
  </si>
  <si>
    <t>Технология разработки программного обеспечения</t>
  </si>
  <si>
    <t>МДКд.05.02</t>
  </si>
  <si>
    <t>Инструментальные средства разработки программного обеспечения</t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</si>
  <si>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/2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/1</t>
    </r>
    <r>
      <rPr>
        <b/>
        <vertAlign val="subscript"/>
        <sz val="13"/>
        <rFont val="Times New Roman"/>
        <family val="1"/>
      </rPr>
      <t>Э</t>
    </r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</si>
  <si>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/3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/1</t>
    </r>
    <r>
      <rPr>
        <b/>
        <vertAlign val="subscript"/>
        <sz val="13"/>
        <rFont val="Times New Roman"/>
        <family val="1"/>
      </rPr>
      <t>Э</t>
    </r>
  </si>
  <si>
    <r>
      <t>1</t>
    </r>
    <r>
      <rPr>
        <b/>
        <vertAlign val="subscript"/>
        <sz val="11"/>
        <rFont val="Times New Roman"/>
        <family val="1"/>
      </rPr>
      <t>З</t>
    </r>
    <r>
      <rPr>
        <b/>
        <sz val="11"/>
        <rFont val="Times New Roman"/>
        <family val="1"/>
      </rPr>
      <t>/10</t>
    </r>
    <r>
      <rPr>
        <b/>
        <vertAlign val="subscript"/>
        <sz val="11"/>
        <rFont val="Times New Roman"/>
        <family val="1"/>
      </rPr>
      <t>ДЗ</t>
    </r>
    <r>
      <rPr>
        <b/>
        <sz val="11"/>
        <rFont val="Times New Roman"/>
        <family val="1"/>
      </rPr>
      <t>/5</t>
    </r>
    <r>
      <rPr>
        <b/>
        <vertAlign val="subscript"/>
        <sz val="11"/>
        <rFont val="Times New Roman"/>
        <family val="1"/>
      </rPr>
      <t>Э</t>
    </r>
  </si>
  <si>
    <t>-/З/-/З/ДЗ</t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</si>
  <si>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/2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/0</t>
    </r>
    <r>
      <rPr>
        <b/>
        <vertAlign val="subscript"/>
        <sz val="13"/>
        <rFont val="Times New Roman"/>
        <family val="1"/>
      </rPr>
      <t>Э</t>
    </r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</si>
  <si>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/3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/4</t>
    </r>
    <r>
      <rPr>
        <b/>
        <vertAlign val="subscript"/>
        <sz val="13"/>
        <rFont val="Times New Roman"/>
        <family val="1"/>
      </rPr>
      <t>Э</t>
    </r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</si>
  <si>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/1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/2</t>
    </r>
    <r>
      <rPr>
        <b/>
        <vertAlign val="subscript"/>
        <sz val="13"/>
        <rFont val="Times New Roman"/>
        <family val="1"/>
      </rPr>
      <t>Э</t>
    </r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</si>
  <si>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/6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/11</t>
    </r>
    <r>
      <rPr>
        <b/>
        <vertAlign val="subscript"/>
        <sz val="13"/>
        <rFont val="Times New Roman"/>
        <family val="1"/>
      </rPr>
      <t>Э</t>
    </r>
  </si>
  <si>
    <r>
      <t>7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/7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/0</t>
    </r>
    <r>
      <rPr>
        <b/>
        <vertAlign val="subscript"/>
        <sz val="13"/>
        <rFont val="Times New Roman"/>
        <family val="1"/>
      </rPr>
      <t>Э</t>
    </r>
  </si>
  <si>
    <t xml:space="preserve"> ДЗ</t>
  </si>
  <si>
    <t>Введение в веб-программирование</t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</si>
  <si>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/5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/4</t>
    </r>
    <r>
      <rPr>
        <b/>
        <vertAlign val="subscript"/>
        <sz val="13"/>
        <rFont val="Times New Roman"/>
        <family val="1"/>
      </rPr>
      <t>Э</t>
    </r>
  </si>
  <si>
    <r>
      <t>0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/11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/15</t>
    </r>
    <r>
      <rPr>
        <b/>
        <vertAlign val="subscript"/>
        <sz val="13"/>
        <rFont val="Times New Roman"/>
        <family val="1"/>
      </rPr>
      <t>Э</t>
    </r>
  </si>
  <si>
    <r>
      <t>8</t>
    </r>
    <r>
      <rPr>
        <b/>
        <vertAlign val="subscript"/>
        <sz val="13"/>
        <rFont val="Times New Roman"/>
        <family val="1"/>
      </rPr>
      <t>З</t>
    </r>
    <r>
      <rPr>
        <b/>
        <sz val="13"/>
        <rFont val="Times New Roman"/>
        <family val="1"/>
      </rPr>
      <t>/34</t>
    </r>
    <r>
      <rPr>
        <b/>
        <vertAlign val="subscript"/>
        <sz val="13"/>
        <rFont val="Times New Roman"/>
        <family val="1"/>
      </rPr>
      <t>ДЗ</t>
    </r>
    <r>
      <rPr>
        <b/>
        <sz val="13"/>
        <rFont val="Times New Roman"/>
        <family val="1"/>
      </rPr>
      <t>/21</t>
    </r>
    <r>
      <rPr>
        <b/>
        <vertAlign val="subscript"/>
        <sz val="13"/>
        <rFont val="Times New Roman"/>
        <family val="1"/>
      </rPr>
      <t>Э</t>
    </r>
  </si>
  <si>
    <t>ДЗ -/-/Э</t>
  </si>
  <si>
    <t>ОП.10</t>
  </si>
  <si>
    <t>ППд.05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</si>
</sst>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7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b/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vertAlign val="subscript"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17"/>
      <name val="Times New Roman"/>
      <family val="1"/>
    </font>
    <font>
      <b/>
      <sz val="13"/>
      <color indexed="30"/>
      <name val="Times New Roman"/>
      <family val="1"/>
    </font>
    <font>
      <b/>
      <sz val="13"/>
      <color indexed="60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B05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C00000"/>
      <name val="Times New Roman"/>
      <family val="1"/>
    </font>
    <font>
      <b/>
      <sz val="13"/>
      <color theme="1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sz val="1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2060"/>
      <name val="Times New Roman"/>
      <family val="1"/>
    </font>
    <font>
      <b/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0" fontId="13" fillId="34" borderId="12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1" fillId="34" borderId="12" xfId="0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70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34" borderId="13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0" fontId="70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70" fillId="34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70" fillId="34" borderId="10" xfId="0" applyFont="1" applyFill="1" applyBorder="1" applyAlignment="1">
      <alignment horizontal="center" wrapText="1"/>
    </xf>
    <xf numFmtId="0" fontId="68" fillId="34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12" fillId="34" borderId="13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2" fillId="0" borderId="16" xfId="0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0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75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wrapText="1"/>
    </xf>
    <xf numFmtId="49" fontId="12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6" borderId="21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13" fillId="0" borderId="10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textRotation="90"/>
    </xf>
    <xf numFmtId="49" fontId="24" fillId="0" borderId="0" xfId="0" applyNumberFormat="1" applyFont="1" applyAlignment="1">
      <alignment horizontal="center" vertical="center"/>
    </xf>
    <xf numFmtId="0" fontId="14" fillId="0" borderId="1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24" xfId="0" applyFont="1" applyBorder="1" applyAlignment="1">
      <alignment horizontal="left" wrapText="1"/>
    </xf>
    <xf numFmtId="0" fontId="14" fillId="0" borderId="2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9"/>
  <sheetViews>
    <sheetView tabSelected="1" zoomScalePageLayoutView="0" workbookViewId="0" topLeftCell="A82">
      <selection activeCell="C88" sqref="C88:C89"/>
    </sheetView>
  </sheetViews>
  <sheetFormatPr defaultColWidth="9.125" defaultRowHeight="12.75"/>
  <cols>
    <col min="1" max="1" width="10.125" style="82" customWidth="1"/>
    <col min="2" max="2" width="45.50390625" style="97" customWidth="1"/>
    <col min="3" max="3" width="16.00390625" style="65" customWidth="1"/>
    <col min="4" max="4" width="16.875" style="2" customWidth="1"/>
    <col min="5" max="5" width="11.875" style="2" customWidth="1"/>
    <col min="6" max="6" width="11.50390625" style="2" customWidth="1"/>
    <col min="7" max="7" width="9.50390625" style="2" customWidth="1"/>
    <col min="8" max="8" width="11.875" style="2" customWidth="1"/>
    <col min="9" max="9" width="6.625" style="2" customWidth="1"/>
    <col min="10" max="10" width="6.50390625" style="2" customWidth="1"/>
    <col min="11" max="11" width="6.00390625" style="2" hidden="1" customWidth="1"/>
    <col min="12" max="12" width="4.50390625" style="1" bestFit="1" customWidth="1"/>
    <col min="13" max="13" width="5.625" style="1" customWidth="1"/>
    <col min="14" max="14" width="4.375" style="1" customWidth="1"/>
    <col min="15" max="15" width="4.50390625" style="1" bestFit="1" customWidth="1"/>
    <col min="16" max="16" width="5.875" style="1" customWidth="1"/>
    <col min="17" max="17" width="4.375" style="1" customWidth="1"/>
    <col min="18" max="18" width="4.625" style="1" customWidth="1"/>
    <col min="19" max="19" width="4.50390625" style="1" customWidth="1"/>
    <col min="20" max="20" width="4.375" style="1" customWidth="1"/>
    <col min="21" max="21" width="5.125" style="1" bestFit="1" customWidth="1"/>
    <col min="22" max="22" width="6.625" style="1" customWidth="1"/>
    <col min="23" max="23" width="4.875" style="1" customWidth="1"/>
    <col min="24" max="24" width="5.50390625" style="1" customWidth="1"/>
    <col min="25" max="25" width="6.50390625" style="1" customWidth="1"/>
    <col min="26" max="26" width="4.50390625" style="1" customWidth="1"/>
    <col min="27" max="27" width="4.875" style="1" customWidth="1"/>
    <col min="28" max="28" width="5.00390625" style="1" customWidth="1"/>
    <col min="29" max="29" width="5.875" style="1" customWidth="1"/>
    <col min="30" max="30" width="6.375" style="1" customWidth="1"/>
    <col min="31" max="31" width="6.00390625" style="1" customWidth="1"/>
    <col min="32" max="32" width="4.875" style="1" customWidth="1"/>
    <col min="33" max="33" width="5.50390625" style="1" customWidth="1"/>
    <col min="34" max="34" width="5.875" style="1" customWidth="1"/>
    <col min="35" max="35" width="5.00390625" style="1" customWidth="1"/>
    <col min="36" max="36" width="18.00390625" style="2" customWidth="1"/>
    <col min="37" max="37" width="17.00390625" style="213" customWidth="1"/>
    <col min="38" max="16384" width="9.125" style="1" customWidth="1"/>
  </cols>
  <sheetData>
    <row r="1" spans="1:3" ht="16.5">
      <c r="A1" s="81" t="s">
        <v>0</v>
      </c>
      <c r="C1" s="65" t="s">
        <v>44</v>
      </c>
    </row>
    <row r="2" ht="16.5">
      <c r="D2" s="3"/>
    </row>
    <row r="3" spans="1:37" s="64" customFormat="1" ht="16.5" customHeight="1">
      <c r="A3" s="244" t="s">
        <v>1</v>
      </c>
      <c r="B3" s="245" t="s">
        <v>2</v>
      </c>
      <c r="C3" s="237" t="s">
        <v>3</v>
      </c>
      <c r="D3" s="237" t="s">
        <v>122</v>
      </c>
      <c r="E3" s="224" t="s">
        <v>4</v>
      </c>
      <c r="F3" s="224"/>
      <c r="G3" s="224"/>
      <c r="H3" s="224"/>
      <c r="I3" s="224"/>
      <c r="J3" s="224"/>
      <c r="K3" s="224"/>
      <c r="L3" s="224" t="s">
        <v>53</v>
      </c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32"/>
      <c r="AJ3" s="65"/>
      <c r="AK3" s="214"/>
    </row>
    <row r="4" spans="1:37" s="64" customFormat="1" ht="16.5" customHeight="1">
      <c r="A4" s="244"/>
      <c r="B4" s="245"/>
      <c r="C4" s="237"/>
      <c r="D4" s="237"/>
      <c r="E4" s="237" t="s">
        <v>124</v>
      </c>
      <c r="F4" s="224" t="s">
        <v>57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32"/>
      <c r="AJ4" s="65"/>
      <c r="AK4" s="214"/>
    </row>
    <row r="5" spans="1:37" s="64" customFormat="1" ht="16.5" customHeight="1">
      <c r="A5" s="244"/>
      <c r="B5" s="245"/>
      <c r="C5" s="237"/>
      <c r="D5" s="237"/>
      <c r="E5" s="237"/>
      <c r="F5" s="224" t="s">
        <v>123</v>
      </c>
      <c r="G5" s="224"/>
      <c r="H5" s="224"/>
      <c r="I5" s="224"/>
      <c r="J5" s="237" t="s">
        <v>62</v>
      </c>
      <c r="K5" s="233" t="s">
        <v>63</v>
      </c>
      <c r="L5" s="226" t="s">
        <v>5</v>
      </c>
      <c r="M5" s="226"/>
      <c r="N5" s="226"/>
      <c r="O5" s="226"/>
      <c r="P5" s="226"/>
      <c r="Q5" s="226"/>
      <c r="R5" s="226" t="s">
        <v>6</v>
      </c>
      <c r="S5" s="226"/>
      <c r="T5" s="226"/>
      <c r="U5" s="226"/>
      <c r="V5" s="226"/>
      <c r="W5" s="226"/>
      <c r="X5" s="226" t="s">
        <v>7</v>
      </c>
      <c r="Y5" s="226"/>
      <c r="Z5" s="226"/>
      <c r="AA5" s="231"/>
      <c r="AB5" s="231"/>
      <c r="AC5" s="231"/>
      <c r="AD5" s="226" t="s">
        <v>70</v>
      </c>
      <c r="AE5" s="226"/>
      <c r="AF5" s="226"/>
      <c r="AG5" s="231"/>
      <c r="AH5" s="231"/>
      <c r="AI5" s="236"/>
      <c r="AJ5" s="65"/>
      <c r="AK5" s="214"/>
    </row>
    <row r="6" spans="1:37" s="64" customFormat="1" ht="31.5" customHeight="1">
      <c r="A6" s="244"/>
      <c r="B6" s="245"/>
      <c r="C6" s="237"/>
      <c r="D6" s="237"/>
      <c r="E6" s="237"/>
      <c r="F6" s="237" t="s">
        <v>58</v>
      </c>
      <c r="G6" s="224" t="s">
        <v>59</v>
      </c>
      <c r="H6" s="224"/>
      <c r="I6" s="224"/>
      <c r="J6" s="237"/>
      <c r="K6" s="234"/>
      <c r="L6" s="226" t="s">
        <v>8</v>
      </c>
      <c r="M6" s="226"/>
      <c r="N6" s="226"/>
      <c r="O6" s="226" t="s">
        <v>9</v>
      </c>
      <c r="P6" s="226"/>
      <c r="Q6" s="226"/>
      <c r="R6" s="226" t="s">
        <v>10</v>
      </c>
      <c r="S6" s="226"/>
      <c r="T6" s="226"/>
      <c r="U6" s="226" t="s">
        <v>11</v>
      </c>
      <c r="V6" s="226"/>
      <c r="W6" s="226"/>
      <c r="X6" s="226" t="s">
        <v>12</v>
      </c>
      <c r="Y6" s="226"/>
      <c r="Z6" s="226"/>
      <c r="AA6" s="226" t="s">
        <v>119</v>
      </c>
      <c r="AB6" s="226"/>
      <c r="AC6" s="226"/>
      <c r="AD6" s="226" t="s">
        <v>120</v>
      </c>
      <c r="AE6" s="226"/>
      <c r="AF6" s="226"/>
      <c r="AG6" s="226" t="s">
        <v>121</v>
      </c>
      <c r="AH6" s="226"/>
      <c r="AI6" s="226"/>
      <c r="AJ6" s="249"/>
      <c r="AK6" s="250"/>
    </row>
    <row r="7" spans="1:37" s="64" customFormat="1" ht="34.5" customHeight="1">
      <c r="A7" s="244"/>
      <c r="B7" s="245"/>
      <c r="C7" s="237"/>
      <c r="D7" s="237"/>
      <c r="E7" s="237"/>
      <c r="F7" s="237"/>
      <c r="G7" s="229" t="s">
        <v>60</v>
      </c>
      <c r="H7" s="229" t="s">
        <v>64</v>
      </c>
      <c r="I7" s="229" t="s">
        <v>61</v>
      </c>
      <c r="J7" s="237"/>
      <c r="K7" s="234"/>
      <c r="L7" s="226">
        <f>L8/36</f>
        <v>17</v>
      </c>
      <c r="M7" s="226"/>
      <c r="N7" s="226"/>
      <c r="O7" s="226">
        <v>22</v>
      </c>
      <c r="P7" s="226"/>
      <c r="Q7" s="226"/>
      <c r="R7" s="226">
        <f>R8/36</f>
        <v>16</v>
      </c>
      <c r="S7" s="226"/>
      <c r="T7" s="226"/>
      <c r="U7" s="226">
        <f>U8/36</f>
        <v>23</v>
      </c>
      <c r="V7" s="226"/>
      <c r="W7" s="226"/>
      <c r="X7" s="226">
        <f>X8/36</f>
        <v>17</v>
      </c>
      <c r="Y7" s="226"/>
      <c r="Z7" s="226"/>
      <c r="AA7" s="228">
        <f>AA8/36</f>
        <v>23</v>
      </c>
      <c r="AB7" s="228"/>
      <c r="AC7" s="228"/>
      <c r="AD7" s="226">
        <v>17</v>
      </c>
      <c r="AE7" s="226"/>
      <c r="AF7" s="226"/>
      <c r="AG7" s="226">
        <v>17</v>
      </c>
      <c r="AH7" s="226"/>
      <c r="AI7" s="226"/>
      <c r="AJ7" s="249"/>
      <c r="AK7" s="250"/>
    </row>
    <row r="8" spans="1:37" s="64" customFormat="1" ht="30.75" customHeight="1">
      <c r="A8" s="244"/>
      <c r="B8" s="245"/>
      <c r="C8" s="237"/>
      <c r="D8" s="237"/>
      <c r="E8" s="237"/>
      <c r="F8" s="237"/>
      <c r="G8" s="229"/>
      <c r="H8" s="229"/>
      <c r="I8" s="229"/>
      <c r="J8" s="237"/>
      <c r="K8" s="234"/>
      <c r="L8" s="226">
        <f>L90</f>
        <v>612</v>
      </c>
      <c r="M8" s="226"/>
      <c r="N8" s="226"/>
      <c r="O8" s="226">
        <f>O7*36</f>
        <v>792</v>
      </c>
      <c r="P8" s="226"/>
      <c r="Q8" s="226"/>
      <c r="R8" s="226">
        <v>576</v>
      </c>
      <c r="S8" s="226"/>
      <c r="T8" s="226"/>
      <c r="U8" s="226">
        <v>828</v>
      </c>
      <c r="V8" s="226"/>
      <c r="W8" s="226"/>
      <c r="X8" s="226">
        <v>612</v>
      </c>
      <c r="Y8" s="226"/>
      <c r="Z8" s="226"/>
      <c r="AA8" s="226">
        <v>828</v>
      </c>
      <c r="AB8" s="226"/>
      <c r="AC8" s="226"/>
      <c r="AD8" s="226">
        <f>AD7*36</f>
        <v>612</v>
      </c>
      <c r="AE8" s="226"/>
      <c r="AF8" s="226"/>
      <c r="AG8" s="226">
        <v>612</v>
      </c>
      <c r="AH8" s="226"/>
      <c r="AI8" s="226"/>
      <c r="AJ8" s="249"/>
      <c r="AK8" s="250"/>
    </row>
    <row r="9" spans="1:37" s="64" customFormat="1" ht="35.25" customHeight="1">
      <c r="A9" s="244"/>
      <c r="B9" s="245"/>
      <c r="C9" s="237"/>
      <c r="D9" s="237"/>
      <c r="E9" s="237"/>
      <c r="F9" s="237"/>
      <c r="G9" s="229"/>
      <c r="H9" s="229"/>
      <c r="I9" s="229"/>
      <c r="J9" s="237"/>
      <c r="K9" s="235"/>
      <c r="L9" s="79" t="s">
        <v>67</v>
      </c>
      <c r="M9" s="79" t="s">
        <v>66</v>
      </c>
      <c r="N9" s="79" t="s">
        <v>65</v>
      </c>
      <c r="O9" s="79" t="s">
        <v>67</v>
      </c>
      <c r="P9" s="79" t="s">
        <v>66</v>
      </c>
      <c r="Q9" s="79" t="s">
        <v>65</v>
      </c>
      <c r="R9" s="79" t="s">
        <v>67</v>
      </c>
      <c r="S9" s="79" t="s">
        <v>66</v>
      </c>
      <c r="T9" s="79" t="s">
        <v>65</v>
      </c>
      <c r="U9" s="79" t="s">
        <v>67</v>
      </c>
      <c r="V9" s="79" t="s">
        <v>66</v>
      </c>
      <c r="W9" s="79" t="s">
        <v>65</v>
      </c>
      <c r="X9" s="79" t="s">
        <v>67</v>
      </c>
      <c r="Y9" s="79" t="s">
        <v>66</v>
      </c>
      <c r="Z9" s="79" t="s">
        <v>65</v>
      </c>
      <c r="AA9" s="79" t="s">
        <v>67</v>
      </c>
      <c r="AB9" s="79" t="s">
        <v>66</v>
      </c>
      <c r="AC9" s="79" t="s">
        <v>65</v>
      </c>
      <c r="AD9" s="79" t="s">
        <v>67</v>
      </c>
      <c r="AE9" s="79" t="s">
        <v>66</v>
      </c>
      <c r="AF9" s="79" t="s">
        <v>65</v>
      </c>
      <c r="AG9" s="79" t="s">
        <v>67</v>
      </c>
      <c r="AH9" s="79" t="s">
        <v>66</v>
      </c>
      <c r="AI9" s="79" t="s">
        <v>65</v>
      </c>
      <c r="AJ9" s="65"/>
      <c r="AK9" s="214"/>
    </row>
    <row r="10" spans="1:37" s="66" customFormat="1" ht="12">
      <c r="A10" s="80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</v>
      </c>
      <c r="K10" s="105">
        <v>11</v>
      </c>
      <c r="L10" s="106">
        <v>13</v>
      </c>
      <c r="M10" s="75">
        <v>14</v>
      </c>
      <c r="N10" s="107">
        <v>15</v>
      </c>
      <c r="O10" s="106">
        <v>16</v>
      </c>
      <c r="P10" s="75">
        <v>17</v>
      </c>
      <c r="Q10" s="107">
        <v>18</v>
      </c>
      <c r="R10" s="106">
        <v>19</v>
      </c>
      <c r="S10" s="75">
        <v>20</v>
      </c>
      <c r="T10" s="107">
        <v>21</v>
      </c>
      <c r="U10" s="75">
        <v>22</v>
      </c>
      <c r="V10" s="107">
        <v>23</v>
      </c>
      <c r="W10" s="75">
        <v>24</v>
      </c>
      <c r="X10" s="107">
        <v>25</v>
      </c>
      <c r="Y10" s="75">
        <v>26</v>
      </c>
      <c r="Z10" s="107">
        <v>27</v>
      </c>
      <c r="AA10" s="75">
        <v>28</v>
      </c>
      <c r="AB10" s="107">
        <v>29</v>
      </c>
      <c r="AC10" s="75">
        <v>30</v>
      </c>
      <c r="AD10" s="107">
        <v>31</v>
      </c>
      <c r="AE10" s="75">
        <v>32</v>
      </c>
      <c r="AF10" s="107">
        <v>33</v>
      </c>
      <c r="AG10" s="75">
        <v>34</v>
      </c>
      <c r="AH10" s="107">
        <v>35</v>
      </c>
      <c r="AI10" s="75">
        <v>36</v>
      </c>
      <c r="AJ10" s="216"/>
      <c r="AK10" s="215"/>
    </row>
    <row r="11" spans="1:35" ht="35.25" customHeight="1">
      <c r="A11" s="167" t="s">
        <v>71</v>
      </c>
      <c r="B11" s="175" t="s">
        <v>72</v>
      </c>
      <c r="C11" s="171" t="s">
        <v>200</v>
      </c>
      <c r="D11" s="170">
        <f>SUM(D13:D27)</f>
        <v>1476</v>
      </c>
      <c r="E11" s="170">
        <f>SUM(E13:E27)</f>
        <v>0</v>
      </c>
      <c r="F11" s="170">
        <f>SUM(F13:F27)</f>
        <v>1404</v>
      </c>
      <c r="G11" s="170">
        <f>SUM(G13:G27)</f>
        <v>730</v>
      </c>
      <c r="H11" s="170">
        <f>SUM(H13:H27)</f>
        <v>674</v>
      </c>
      <c r="I11" s="170"/>
      <c r="J11" s="170"/>
      <c r="K11" s="14"/>
      <c r="L11" s="10"/>
      <c r="M11" s="9"/>
      <c r="N11" s="11"/>
      <c r="O11" s="10"/>
      <c r="P11" s="9"/>
      <c r="Q11" s="11"/>
      <c r="R11" s="158"/>
      <c r="S11" s="161"/>
      <c r="T11" s="160"/>
      <c r="U11" s="10"/>
      <c r="V11" s="9"/>
      <c r="W11" s="11"/>
      <c r="X11" s="10"/>
      <c r="Y11" s="9"/>
      <c r="Z11" s="11"/>
      <c r="AA11" s="10"/>
      <c r="AB11" s="9"/>
      <c r="AC11" s="11"/>
      <c r="AD11" s="10"/>
      <c r="AE11" s="9"/>
      <c r="AF11" s="12"/>
      <c r="AG11" s="10"/>
      <c r="AH11" s="9"/>
      <c r="AI11" s="11"/>
    </row>
    <row r="12" spans="1:35" ht="16.5">
      <c r="A12" s="168" t="s">
        <v>73</v>
      </c>
      <c r="B12" s="176" t="s">
        <v>74</v>
      </c>
      <c r="C12" s="130"/>
      <c r="D12" s="130"/>
      <c r="E12" s="130"/>
      <c r="F12" s="130"/>
      <c r="G12" s="130"/>
      <c r="H12" s="130"/>
      <c r="I12" s="5"/>
      <c r="J12" s="5"/>
      <c r="K12" s="5"/>
      <c r="L12" s="10"/>
      <c r="M12" s="9"/>
      <c r="N12" s="11"/>
      <c r="O12" s="10"/>
      <c r="P12" s="9"/>
      <c r="Q12" s="11"/>
      <c r="R12" s="158"/>
      <c r="S12" s="161"/>
      <c r="T12" s="160"/>
      <c r="U12" s="29"/>
      <c r="V12" s="58"/>
      <c r="W12" s="57"/>
      <c r="X12" s="10"/>
      <c r="Y12" s="9"/>
      <c r="Z12" s="11"/>
      <c r="AA12" s="10"/>
      <c r="AB12" s="9"/>
      <c r="AC12" s="11"/>
      <c r="AD12" s="10"/>
      <c r="AE12" s="9"/>
      <c r="AF12" s="12"/>
      <c r="AG12" s="10"/>
      <c r="AH12" s="9"/>
      <c r="AI12" s="11"/>
    </row>
    <row r="13" spans="1:35" ht="16.5">
      <c r="A13" s="169" t="s">
        <v>75</v>
      </c>
      <c r="B13" s="177" t="s">
        <v>76</v>
      </c>
      <c r="C13" s="148" t="s">
        <v>77</v>
      </c>
      <c r="D13" s="172">
        <v>72</v>
      </c>
      <c r="E13" s="172">
        <v>0</v>
      </c>
      <c r="F13" s="130">
        <v>72</v>
      </c>
      <c r="G13" s="130">
        <v>36</v>
      </c>
      <c r="H13" s="130">
        <v>36</v>
      </c>
      <c r="I13" s="5"/>
      <c r="J13" s="5"/>
      <c r="K13" s="5"/>
      <c r="L13" s="10"/>
      <c r="M13" s="157">
        <v>34</v>
      </c>
      <c r="N13" s="11"/>
      <c r="O13" s="10"/>
      <c r="P13" s="178">
        <v>38</v>
      </c>
      <c r="Q13" s="11"/>
      <c r="R13" s="158"/>
      <c r="S13" s="161"/>
      <c r="T13" s="160"/>
      <c r="U13" s="138"/>
      <c r="V13" s="146"/>
      <c r="W13" s="145"/>
      <c r="X13" s="10"/>
      <c r="Y13" s="9"/>
      <c r="Z13" s="11"/>
      <c r="AA13" s="10"/>
      <c r="AB13" s="9"/>
      <c r="AC13" s="11"/>
      <c r="AD13" s="10"/>
      <c r="AE13" s="9"/>
      <c r="AF13" s="12"/>
      <c r="AG13" s="10"/>
      <c r="AH13" s="9"/>
      <c r="AI13" s="153"/>
    </row>
    <row r="14" spans="1:35" ht="16.5">
      <c r="A14" s="169" t="s">
        <v>78</v>
      </c>
      <c r="B14" s="177" t="s">
        <v>79</v>
      </c>
      <c r="C14" s="148" t="s">
        <v>87</v>
      </c>
      <c r="D14" s="172">
        <v>108</v>
      </c>
      <c r="E14" s="172">
        <v>0</v>
      </c>
      <c r="F14" s="130">
        <v>108</v>
      </c>
      <c r="G14" s="130">
        <v>54</v>
      </c>
      <c r="H14" s="130">
        <v>54</v>
      </c>
      <c r="I14" s="5"/>
      <c r="J14" s="5"/>
      <c r="K14" s="5"/>
      <c r="L14" s="10"/>
      <c r="M14" s="9">
        <v>34</v>
      </c>
      <c r="N14" s="11"/>
      <c r="O14" s="10"/>
      <c r="P14" s="157">
        <v>74</v>
      </c>
      <c r="Q14" s="11"/>
      <c r="R14" s="158"/>
      <c r="S14" s="163"/>
      <c r="T14" s="160"/>
      <c r="U14" s="138"/>
      <c r="V14" s="146"/>
      <c r="W14" s="145"/>
      <c r="X14" s="10"/>
      <c r="Y14" s="9"/>
      <c r="Z14" s="11"/>
      <c r="AA14" s="10"/>
      <c r="AB14" s="9"/>
      <c r="AC14" s="11"/>
      <c r="AD14" s="10"/>
      <c r="AE14" s="9"/>
      <c r="AF14" s="12"/>
      <c r="AG14" s="10"/>
      <c r="AH14" s="9"/>
      <c r="AI14" s="11"/>
    </row>
    <row r="15" spans="1:35" ht="16.5">
      <c r="A15" s="169" t="s">
        <v>81</v>
      </c>
      <c r="B15" s="177" t="s">
        <v>18</v>
      </c>
      <c r="C15" s="130" t="s">
        <v>89</v>
      </c>
      <c r="D15" s="172">
        <v>130</v>
      </c>
      <c r="E15" s="172">
        <v>0</v>
      </c>
      <c r="F15" s="130">
        <v>130</v>
      </c>
      <c r="G15" s="130">
        <v>86</v>
      </c>
      <c r="H15" s="130">
        <v>44</v>
      </c>
      <c r="I15" s="5"/>
      <c r="J15" s="5"/>
      <c r="K15" s="5"/>
      <c r="L15" s="10"/>
      <c r="M15" s="9">
        <v>68</v>
      </c>
      <c r="N15" s="11"/>
      <c r="O15" s="10"/>
      <c r="P15" s="164">
        <v>62</v>
      </c>
      <c r="Q15" s="11"/>
      <c r="R15" s="158"/>
      <c r="S15" s="173"/>
      <c r="T15" s="160"/>
      <c r="U15" s="138"/>
      <c r="V15" s="146"/>
      <c r="W15" s="145"/>
      <c r="X15" s="10"/>
      <c r="Y15" s="9"/>
      <c r="Z15" s="11"/>
      <c r="AA15" s="10"/>
      <c r="AB15" s="9"/>
      <c r="AC15" s="11"/>
      <c r="AD15" s="10"/>
      <c r="AE15" s="9"/>
      <c r="AF15" s="12"/>
      <c r="AG15" s="10"/>
      <c r="AH15" s="9"/>
      <c r="AI15" s="153"/>
    </row>
    <row r="16" spans="1:35" ht="16.5">
      <c r="A16" s="169" t="s">
        <v>83</v>
      </c>
      <c r="B16" s="177" t="s">
        <v>182</v>
      </c>
      <c r="C16" s="130" t="s">
        <v>87</v>
      </c>
      <c r="D16" s="172">
        <v>114</v>
      </c>
      <c r="E16" s="172">
        <v>0</v>
      </c>
      <c r="F16" s="130">
        <v>114</v>
      </c>
      <c r="G16" s="130">
        <v>60</v>
      </c>
      <c r="H16" s="130">
        <v>54</v>
      </c>
      <c r="I16" s="5"/>
      <c r="J16" s="5"/>
      <c r="K16" s="5"/>
      <c r="L16" s="10"/>
      <c r="M16" s="9">
        <v>68</v>
      </c>
      <c r="N16" s="11"/>
      <c r="O16" s="10"/>
      <c r="P16" s="157">
        <v>46</v>
      </c>
      <c r="Q16" s="11"/>
      <c r="R16" s="158"/>
      <c r="S16" s="161"/>
      <c r="T16" s="166"/>
      <c r="U16" s="138"/>
      <c r="V16" s="146"/>
      <c r="W16" s="145"/>
      <c r="X16" s="10"/>
      <c r="Y16" s="9"/>
      <c r="Z16" s="11"/>
      <c r="AA16" s="17"/>
      <c r="AB16" s="18"/>
      <c r="AC16" s="19"/>
      <c r="AD16" s="10"/>
      <c r="AE16" s="9"/>
      <c r="AF16" s="12"/>
      <c r="AG16" s="17"/>
      <c r="AH16" s="18"/>
      <c r="AI16" s="11"/>
    </row>
    <row r="17" spans="1:35" ht="16.5">
      <c r="A17" s="169" t="s">
        <v>84</v>
      </c>
      <c r="B17" s="177" t="s">
        <v>95</v>
      </c>
      <c r="C17" s="130" t="s">
        <v>207</v>
      </c>
      <c r="D17" s="172">
        <v>72</v>
      </c>
      <c r="E17" s="172">
        <v>0</v>
      </c>
      <c r="F17" s="130">
        <v>72</v>
      </c>
      <c r="G17" s="130">
        <v>44</v>
      </c>
      <c r="H17" s="130">
        <v>28</v>
      </c>
      <c r="I17" s="5"/>
      <c r="J17" s="5"/>
      <c r="K17" s="5"/>
      <c r="L17" s="10"/>
      <c r="M17" s="157">
        <v>72</v>
      </c>
      <c r="N17" s="11"/>
      <c r="O17" s="10"/>
      <c r="P17" s="157"/>
      <c r="Q17" s="11"/>
      <c r="R17" s="158"/>
      <c r="S17" s="161"/>
      <c r="T17" s="160"/>
      <c r="U17" s="138"/>
      <c r="V17" s="146"/>
      <c r="W17" s="145"/>
      <c r="X17" s="10"/>
      <c r="Y17" s="9"/>
      <c r="Z17" s="11"/>
      <c r="AA17" s="17"/>
      <c r="AB17" s="18"/>
      <c r="AC17" s="19"/>
      <c r="AD17" s="10"/>
      <c r="AE17" s="9"/>
      <c r="AF17" s="12"/>
      <c r="AG17" s="17"/>
      <c r="AH17" s="18"/>
      <c r="AI17" s="19"/>
    </row>
    <row r="18" spans="1:35" ht="16.5">
      <c r="A18" s="169" t="s">
        <v>85</v>
      </c>
      <c r="B18" s="177" t="s">
        <v>82</v>
      </c>
      <c r="C18" s="130" t="s">
        <v>87</v>
      </c>
      <c r="D18" s="172">
        <v>72</v>
      </c>
      <c r="E18" s="172">
        <v>0</v>
      </c>
      <c r="F18" s="130">
        <v>72</v>
      </c>
      <c r="G18" s="130">
        <v>0</v>
      </c>
      <c r="H18" s="130">
        <v>72</v>
      </c>
      <c r="I18" s="5"/>
      <c r="J18" s="5"/>
      <c r="K18" s="5"/>
      <c r="L18" s="10"/>
      <c r="M18" s="154">
        <v>34</v>
      </c>
      <c r="N18" s="11"/>
      <c r="O18" s="10"/>
      <c r="P18" s="157">
        <v>38</v>
      </c>
      <c r="Q18" s="11"/>
      <c r="R18" s="158"/>
      <c r="S18" s="161"/>
      <c r="T18" s="160"/>
      <c r="U18" s="138"/>
      <c r="V18" s="146"/>
      <c r="W18" s="145"/>
      <c r="X18" s="10"/>
      <c r="Y18" s="9"/>
      <c r="Z18" s="11"/>
      <c r="AA18" s="17"/>
      <c r="AB18" s="18"/>
      <c r="AC18" s="19"/>
      <c r="AD18" s="10"/>
      <c r="AE18" s="9"/>
      <c r="AF18" s="12"/>
      <c r="AG18" s="17"/>
      <c r="AH18" s="18"/>
      <c r="AI18" s="19"/>
    </row>
    <row r="19" spans="1:35" ht="16.5">
      <c r="A19" s="169" t="s">
        <v>86</v>
      </c>
      <c r="B19" s="177" t="s">
        <v>98</v>
      </c>
      <c r="C19" s="148" t="s">
        <v>212</v>
      </c>
      <c r="D19" s="172">
        <v>302</v>
      </c>
      <c r="E19" s="172">
        <v>0</v>
      </c>
      <c r="F19" s="130">
        <v>302</v>
      </c>
      <c r="G19" s="130">
        <v>192</v>
      </c>
      <c r="H19" s="130">
        <v>110</v>
      </c>
      <c r="I19" s="5"/>
      <c r="J19" s="5"/>
      <c r="K19" s="5"/>
      <c r="L19" s="10"/>
      <c r="M19" s="157">
        <v>94</v>
      </c>
      <c r="N19" s="11"/>
      <c r="O19" s="10"/>
      <c r="P19" s="154">
        <v>132</v>
      </c>
      <c r="Q19" s="11"/>
      <c r="R19" s="158"/>
      <c r="S19" s="173">
        <v>76</v>
      </c>
      <c r="T19" s="160"/>
      <c r="U19" s="138"/>
      <c r="V19" s="146"/>
      <c r="W19" s="145"/>
      <c r="X19" s="10"/>
      <c r="Y19" s="9"/>
      <c r="Z19" s="11"/>
      <c r="AA19" s="17"/>
      <c r="AB19" s="18"/>
      <c r="AC19" s="19"/>
      <c r="AD19" s="10"/>
      <c r="AE19" s="9"/>
      <c r="AF19" s="12"/>
      <c r="AG19" s="17"/>
      <c r="AH19" s="18"/>
      <c r="AI19" s="19"/>
    </row>
    <row r="20" spans="1:35" ht="16.5">
      <c r="A20" s="169" t="s">
        <v>88</v>
      </c>
      <c r="B20" s="177" t="s">
        <v>183</v>
      </c>
      <c r="C20" s="130" t="s">
        <v>89</v>
      </c>
      <c r="D20" s="172">
        <v>74</v>
      </c>
      <c r="E20" s="172">
        <v>0</v>
      </c>
      <c r="F20" s="130">
        <v>74</v>
      </c>
      <c r="G20" s="130">
        <v>34</v>
      </c>
      <c r="H20" s="130">
        <v>40</v>
      </c>
      <c r="I20" s="5"/>
      <c r="J20" s="5"/>
      <c r="K20" s="5"/>
      <c r="L20" s="10"/>
      <c r="M20" s="9">
        <v>34</v>
      </c>
      <c r="N20" s="11"/>
      <c r="O20" s="10"/>
      <c r="P20" s="178">
        <v>40</v>
      </c>
      <c r="Q20" s="11"/>
      <c r="R20" s="158"/>
      <c r="S20" s="173"/>
      <c r="T20" s="166"/>
      <c r="U20" s="138"/>
      <c r="V20" s="139"/>
      <c r="W20" s="145"/>
      <c r="X20" s="10"/>
      <c r="Y20" s="9"/>
      <c r="Z20" s="11"/>
      <c r="AA20" s="17"/>
      <c r="AB20" s="18"/>
      <c r="AC20" s="19"/>
      <c r="AD20" s="10"/>
      <c r="AE20" s="9"/>
      <c r="AF20" s="12"/>
      <c r="AG20" s="17"/>
      <c r="AH20" s="18"/>
      <c r="AI20" s="19"/>
    </row>
    <row r="21" spans="1:35" ht="16.5">
      <c r="A21" s="169" t="s">
        <v>90</v>
      </c>
      <c r="B21" s="177" t="s">
        <v>21</v>
      </c>
      <c r="C21" s="130" t="s">
        <v>174</v>
      </c>
      <c r="D21" s="172">
        <v>72</v>
      </c>
      <c r="E21" s="172">
        <v>0</v>
      </c>
      <c r="F21" s="130">
        <v>72</v>
      </c>
      <c r="G21" s="130">
        <v>12</v>
      </c>
      <c r="H21" s="130">
        <v>60</v>
      </c>
      <c r="I21" s="5"/>
      <c r="J21" s="5"/>
      <c r="K21" s="5"/>
      <c r="L21" s="10"/>
      <c r="M21" s="165">
        <v>34</v>
      </c>
      <c r="N21" s="11"/>
      <c r="O21" s="10"/>
      <c r="P21" s="157">
        <v>38</v>
      </c>
      <c r="Q21" s="11"/>
      <c r="R21" s="158"/>
      <c r="S21" s="161"/>
      <c r="T21" s="160"/>
      <c r="U21" s="138"/>
      <c r="V21" s="149"/>
      <c r="W21" s="145"/>
      <c r="X21" s="10"/>
      <c r="Y21" s="9"/>
      <c r="Z21" s="11"/>
      <c r="AA21" s="17"/>
      <c r="AB21" s="18"/>
      <c r="AC21" s="19"/>
      <c r="AD21" s="10"/>
      <c r="AE21" s="9"/>
      <c r="AF21" s="12"/>
      <c r="AG21" s="17"/>
      <c r="AH21" s="18"/>
      <c r="AI21" s="19"/>
    </row>
    <row r="22" spans="1:35" ht="16.5">
      <c r="A22" s="169" t="s">
        <v>92</v>
      </c>
      <c r="B22" s="177" t="s">
        <v>184</v>
      </c>
      <c r="C22" s="130" t="s">
        <v>87</v>
      </c>
      <c r="D22" s="172">
        <v>68</v>
      </c>
      <c r="E22" s="172">
        <v>0</v>
      </c>
      <c r="F22" s="130">
        <v>68</v>
      </c>
      <c r="G22" s="130">
        <v>22</v>
      </c>
      <c r="H22" s="130">
        <v>46</v>
      </c>
      <c r="I22" s="5"/>
      <c r="J22" s="5"/>
      <c r="K22" s="5"/>
      <c r="L22" s="10"/>
      <c r="M22" s="5">
        <v>34</v>
      </c>
      <c r="N22" s="38"/>
      <c r="O22" s="34"/>
      <c r="P22" s="159">
        <v>34</v>
      </c>
      <c r="Q22" s="11"/>
      <c r="R22" s="158"/>
      <c r="S22" s="161"/>
      <c r="T22" s="160"/>
      <c r="U22" s="138"/>
      <c r="V22" s="146"/>
      <c r="W22" s="145"/>
      <c r="X22" s="10"/>
      <c r="Y22" s="9"/>
      <c r="Z22" s="11"/>
      <c r="AA22" s="17"/>
      <c r="AB22" s="18"/>
      <c r="AC22" s="19"/>
      <c r="AD22" s="10"/>
      <c r="AE22" s="9"/>
      <c r="AF22" s="12"/>
      <c r="AG22" s="17"/>
      <c r="AH22" s="18"/>
      <c r="AI22" s="19"/>
    </row>
    <row r="23" spans="1:35" ht="16.5">
      <c r="A23" s="169" t="s">
        <v>93</v>
      </c>
      <c r="B23" s="174" t="s">
        <v>91</v>
      </c>
      <c r="C23" s="130" t="s">
        <v>175</v>
      </c>
      <c r="D23" s="172">
        <v>144</v>
      </c>
      <c r="E23" s="172">
        <v>0</v>
      </c>
      <c r="F23" s="130">
        <v>144</v>
      </c>
      <c r="G23" s="130">
        <v>106</v>
      </c>
      <c r="H23" s="130">
        <v>38</v>
      </c>
      <c r="I23" s="5"/>
      <c r="J23" s="5"/>
      <c r="K23" s="5"/>
      <c r="L23" s="10"/>
      <c r="M23" s="9">
        <v>34</v>
      </c>
      <c r="N23" s="11"/>
      <c r="O23" s="10"/>
      <c r="P23" s="9">
        <v>46</v>
      </c>
      <c r="Q23" s="11"/>
      <c r="R23" s="158"/>
      <c r="S23" s="162">
        <v>64</v>
      </c>
      <c r="T23" s="160"/>
      <c r="U23" s="138"/>
      <c r="V23" s="140"/>
      <c r="W23" s="145"/>
      <c r="X23" s="10"/>
      <c r="Y23" s="9"/>
      <c r="Z23" s="11"/>
      <c r="AA23" s="17"/>
      <c r="AB23" s="18"/>
      <c r="AC23" s="19"/>
      <c r="AD23" s="10"/>
      <c r="AE23" s="9"/>
      <c r="AF23" s="12"/>
      <c r="AG23" s="17"/>
      <c r="AH23" s="18"/>
      <c r="AI23" s="19"/>
    </row>
    <row r="24" spans="1:35" ht="16.5">
      <c r="A24" s="169" t="s">
        <v>94</v>
      </c>
      <c r="B24" s="174" t="s">
        <v>169</v>
      </c>
      <c r="C24" s="130" t="s">
        <v>87</v>
      </c>
      <c r="D24" s="172">
        <v>72</v>
      </c>
      <c r="E24" s="172">
        <v>0</v>
      </c>
      <c r="F24" s="130">
        <v>72</v>
      </c>
      <c r="G24" s="130">
        <v>32</v>
      </c>
      <c r="H24" s="130">
        <v>40</v>
      </c>
      <c r="I24" s="5"/>
      <c r="J24" s="5"/>
      <c r="K24" s="5"/>
      <c r="L24" s="10"/>
      <c r="M24" s="154">
        <v>36</v>
      </c>
      <c r="N24" s="11"/>
      <c r="O24" s="10"/>
      <c r="P24" s="157">
        <v>36</v>
      </c>
      <c r="Q24" s="11"/>
      <c r="R24" s="158"/>
      <c r="S24" s="163"/>
      <c r="T24" s="160"/>
      <c r="U24" s="138"/>
      <c r="V24" s="140"/>
      <c r="W24" s="145"/>
      <c r="X24" s="10"/>
      <c r="Y24" s="9"/>
      <c r="Z24" s="11"/>
      <c r="AA24" s="17"/>
      <c r="AB24" s="18"/>
      <c r="AC24" s="19"/>
      <c r="AD24" s="10"/>
      <c r="AE24" s="9"/>
      <c r="AF24" s="12"/>
      <c r="AG24" s="17"/>
      <c r="AH24" s="18"/>
      <c r="AI24" s="19"/>
    </row>
    <row r="25" spans="1:35" ht="16.5">
      <c r="A25" s="169" t="s">
        <v>170</v>
      </c>
      <c r="B25" s="174" t="s">
        <v>185</v>
      </c>
      <c r="C25" s="130" t="s">
        <v>87</v>
      </c>
      <c r="D25" s="172">
        <v>72</v>
      </c>
      <c r="E25" s="172">
        <v>0</v>
      </c>
      <c r="F25" s="130">
        <v>72</v>
      </c>
      <c r="G25" s="130">
        <v>40</v>
      </c>
      <c r="H25" s="130">
        <v>32</v>
      </c>
      <c r="I25" s="5"/>
      <c r="J25" s="5"/>
      <c r="K25" s="5"/>
      <c r="L25" s="10"/>
      <c r="M25" s="154">
        <v>36</v>
      </c>
      <c r="N25" s="11"/>
      <c r="O25" s="10"/>
      <c r="P25" s="157">
        <v>36</v>
      </c>
      <c r="Q25" s="11"/>
      <c r="R25" s="158"/>
      <c r="S25" s="163"/>
      <c r="T25" s="160"/>
      <c r="U25" s="138"/>
      <c r="V25" s="139"/>
      <c r="W25" s="145"/>
      <c r="X25" s="10"/>
      <c r="Y25" s="9"/>
      <c r="Z25" s="11"/>
      <c r="AA25" s="17"/>
      <c r="AB25" s="18"/>
      <c r="AC25" s="19"/>
      <c r="AD25" s="10"/>
      <c r="AE25" s="9"/>
      <c r="AF25" s="12"/>
      <c r="AG25" s="17"/>
      <c r="AH25" s="18"/>
      <c r="AI25" s="19"/>
    </row>
    <row r="26" spans="1:35" ht="16.5">
      <c r="A26" s="169" t="s">
        <v>171</v>
      </c>
      <c r="B26" s="174" t="s">
        <v>186</v>
      </c>
      <c r="C26" s="130" t="s">
        <v>45</v>
      </c>
      <c r="D26" s="172">
        <v>32</v>
      </c>
      <c r="E26" s="172">
        <v>0</v>
      </c>
      <c r="F26" s="130">
        <v>32</v>
      </c>
      <c r="G26" s="130">
        <v>12</v>
      </c>
      <c r="H26" s="130">
        <v>20</v>
      </c>
      <c r="I26" s="5"/>
      <c r="J26" s="5"/>
      <c r="K26" s="5"/>
      <c r="L26" s="10"/>
      <c r="M26" s="157"/>
      <c r="N26" s="11"/>
      <c r="O26" s="10"/>
      <c r="P26" s="157"/>
      <c r="Q26" s="11"/>
      <c r="R26" s="158"/>
      <c r="S26" s="163">
        <v>32</v>
      </c>
      <c r="T26" s="160"/>
      <c r="U26" s="138"/>
      <c r="V26" s="139"/>
      <c r="W26" s="145"/>
      <c r="X26" s="10"/>
      <c r="Y26" s="9"/>
      <c r="Z26" s="11"/>
      <c r="AA26" s="17"/>
      <c r="AB26" s="18"/>
      <c r="AC26" s="19"/>
      <c r="AD26" s="10"/>
      <c r="AE26" s="9"/>
      <c r="AF26" s="12"/>
      <c r="AG26" s="17"/>
      <c r="AH26" s="18"/>
      <c r="AI26" s="19"/>
    </row>
    <row r="27" spans="1:35" ht="16.5">
      <c r="A27" s="169" t="s">
        <v>126</v>
      </c>
      <c r="B27" s="174" t="s">
        <v>36</v>
      </c>
      <c r="C27" s="130"/>
      <c r="D27" s="172">
        <v>72</v>
      </c>
      <c r="E27" s="172"/>
      <c r="F27" s="130"/>
      <c r="G27" s="130"/>
      <c r="H27" s="130"/>
      <c r="I27" s="5"/>
      <c r="J27" s="5"/>
      <c r="K27" s="5"/>
      <c r="L27" s="10"/>
      <c r="M27" s="157"/>
      <c r="N27" s="11"/>
      <c r="O27" s="10"/>
      <c r="P27" s="157"/>
      <c r="Q27" s="11"/>
      <c r="R27" s="158"/>
      <c r="S27" s="163"/>
      <c r="T27" s="160"/>
      <c r="U27" s="138"/>
      <c r="V27" s="146"/>
      <c r="W27" s="145"/>
      <c r="X27" s="10"/>
      <c r="Y27" s="9"/>
      <c r="Z27" s="11"/>
      <c r="AA27" s="17"/>
      <c r="AB27" s="18"/>
      <c r="AC27" s="19"/>
      <c r="AD27" s="10"/>
      <c r="AE27" s="9"/>
      <c r="AF27" s="12"/>
      <c r="AG27" s="17"/>
      <c r="AH27" s="18"/>
      <c r="AI27" s="19"/>
    </row>
    <row r="28" spans="1:35" ht="16.5">
      <c r="A28" s="76" t="s">
        <v>118</v>
      </c>
      <c r="B28" s="88" t="s">
        <v>117</v>
      </c>
      <c r="C28" s="20"/>
      <c r="D28" s="20"/>
      <c r="E28" s="21"/>
      <c r="F28" s="20"/>
      <c r="G28" s="20"/>
      <c r="H28" s="20"/>
      <c r="I28" s="22"/>
      <c r="J28" s="5"/>
      <c r="K28" s="5"/>
      <c r="L28" s="10"/>
      <c r="M28" s="9"/>
      <c r="N28" s="11"/>
      <c r="O28" s="10"/>
      <c r="P28" s="9"/>
      <c r="Q28" s="11"/>
      <c r="R28" s="10"/>
      <c r="S28" s="9"/>
      <c r="T28" s="11"/>
      <c r="U28" s="10"/>
      <c r="V28" s="9"/>
      <c r="W28" s="11"/>
      <c r="X28" s="10"/>
      <c r="Y28" s="9"/>
      <c r="Z28" s="11"/>
      <c r="AA28" s="17"/>
      <c r="AB28" s="18"/>
      <c r="AC28" s="19"/>
      <c r="AD28" s="10"/>
      <c r="AE28" s="9"/>
      <c r="AF28" s="12"/>
      <c r="AG28" s="17"/>
      <c r="AH28" s="18"/>
      <c r="AI28" s="19"/>
    </row>
    <row r="29" spans="1:35" ht="30.75">
      <c r="A29" s="77" t="s">
        <v>13</v>
      </c>
      <c r="B29" s="86" t="s">
        <v>14</v>
      </c>
      <c r="C29" s="14" t="s">
        <v>206</v>
      </c>
      <c r="D29" s="14">
        <f>SUM(D30:D36)</f>
        <v>614</v>
      </c>
      <c r="E29" s="14">
        <f>SUM(E30:E36)</f>
        <v>10</v>
      </c>
      <c r="F29" s="14">
        <f>SUM(F30:F36)</f>
        <v>604</v>
      </c>
      <c r="G29" s="14">
        <f>SUM(G30:G36)</f>
        <v>148</v>
      </c>
      <c r="H29" s="14">
        <f>SUM(H30:H36)</f>
        <v>456</v>
      </c>
      <c r="I29" s="14"/>
      <c r="J29" s="14"/>
      <c r="K29" s="14"/>
      <c r="L29" s="10"/>
      <c r="M29" s="9"/>
      <c r="N29" s="11"/>
      <c r="O29" s="10"/>
      <c r="P29" s="9"/>
      <c r="Q29" s="11"/>
      <c r="R29" s="10"/>
      <c r="S29" s="9"/>
      <c r="T29" s="11"/>
      <c r="U29" s="10"/>
      <c r="V29" s="9"/>
      <c r="W29" s="12"/>
      <c r="X29" s="10"/>
      <c r="Y29" s="9"/>
      <c r="Z29" s="11"/>
      <c r="AA29" s="17"/>
      <c r="AB29" s="18"/>
      <c r="AC29" s="19"/>
      <c r="AD29" s="10"/>
      <c r="AE29" s="9"/>
      <c r="AF29" s="12"/>
      <c r="AG29" s="17"/>
      <c r="AH29" s="18"/>
      <c r="AI29" s="19"/>
    </row>
    <row r="30" spans="1:35" ht="16.5">
      <c r="A30" s="78" t="s">
        <v>15</v>
      </c>
      <c r="B30" s="87" t="s">
        <v>16</v>
      </c>
      <c r="C30" s="15" t="s">
        <v>45</v>
      </c>
      <c r="D30" s="15">
        <f aca="true" t="shared" si="0" ref="D30:D36">E30+F30</f>
        <v>60</v>
      </c>
      <c r="E30" s="7">
        <v>0</v>
      </c>
      <c r="F30" s="7">
        <v>60</v>
      </c>
      <c r="G30" s="7">
        <v>30</v>
      </c>
      <c r="H30" s="7">
        <v>30</v>
      </c>
      <c r="I30" s="5"/>
      <c r="J30" s="5"/>
      <c r="K30" s="5"/>
      <c r="L30" s="23"/>
      <c r="M30" s="24"/>
      <c r="N30" s="25"/>
      <c r="O30" s="23"/>
      <c r="P30" s="24"/>
      <c r="Q30" s="25"/>
      <c r="R30" s="10"/>
      <c r="S30" s="9"/>
      <c r="T30" s="11"/>
      <c r="U30" s="69"/>
      <c r="V30" s="18"/>
      <c r="W30" s="12"/>
      <c r="X30" s="10"/>
      <c r="Y30" s="16"/>
      <c r="Z30" s="11"/>
      <c r="AA30" s="10"/>
      <c r="AB30" s="16"/>
      <c r="AC30" s="28"/>
      <c r="AD30" s="10"/>
      <c r="AE30" s="16">
        <v>60</v>
      </c>
      <c r="AF30" s="12"/>
      <c r="AG30" s="26"/>
      <c r="AH30" s="27"/>
      <c r="AI30" s="28"/>
    </row>
    <row r="31" spans="1:35" ht="16.5">
      <c r="A31" s="78" t="s">
        <v>17</v>
      </c>
      <c r="B31" s="87" t="s">
        <v>18</v>
      </c>
      <c r="C31" s="15" t="s">
        <v>45</v>
      </c>
      <c r="D31" s="15">
        <f t="shared" si="0"/>
        <v>78</v>
      </c>
      <c r="E31" s="7">
        <v>2</v>
      </c>
      <c r="F31" s="7">
        <v>76</v>
      </c>
      <c r="G31" s="7">
        <v>42</v>
      </c>
      <c r="H31" s="7">
        <v>34</v>
      </c>
      <c r="I31" s="5"/>
      <c r="J31" s="5"/>
      <c r="K31" s="5"/>
      <c r="L31" s="23"/>
      <c r="M31" s="24"/>
      <c r="N31" s="25"/>
      <c r="O31" s="23"/>
      <c r="P31" s="24"/>
      <c r="Q31" s="25"/>
      <c r="R31" s="10"/>
      <c r="S31" s="9"/>
      <c r="T31" s="11"/>
      <c r="U31" s="29">
        <v>2</v>
      </c>
      <c r="V31" s="139">
        <v>76</v>
      </c>
      <c r="W31" s="31"/>
      <c r="X31" s="32"/>
      <c r="Y31" s="33"/>
      <c r="Z31" s="11"/>
      <c r="AA31" s="26"/>
      <c r="AB31" s="27"/>
      <c r="AC31" s="28"/>
      <c r="AD31" s="10"/>
      <c r="AE31" s="9"/>
      <c r="AF31" s="12"/>
      <c r="AG31" s="26"/>
      <c r="AH31" s="27"/>
      <c r="AI31" s="28"/>
    </row>
    <row r="32" spans="1:35" ht="30.75">
      <c r="A32" s="78" t="s">
        <v>19</v>
      </c>
      <c r="B32" s="87" t="s">
        <v>55</v>
      </c>
      <c r="C32" s="220" t="s">
        <v>201</v>
      </c>
      <c r="D32" s="15">
        <f t="shared" si="0"/>
        <v>172</v>
      </c>
      <c r="E32" s="7">
        <v>4</v>
      </c>
      <c r="F32" s="7">
        <v>168</v>
      </c>
      <c r="G32" s="7">
        <v>0</v>
      </c>
      <c r="H32" s="7">
        <v>168</v>
      </c>
      <c r="I32" s="5"/>
      <c r="J32" s="5"/>
      <c r="K32" s="5"/>
      <c r="L32" s="23"/>
      <c r="M32" s="24"/>
      <c r="N32" s="25"/>
      <c r="O32" s="23"/>
      <c r="P32" s="24"/>
      <c r="Q32" s="25"/>
      <c r="R32" s="34"/>
      <c r="S32" s="103">
        <v>32</v>
      </c>
      <c r="T32" s="36"/>
      <c r="U32" s="37"/>
      <c r="V32" s="35">
        <v>40</v>
      </c>
      <c r="W32" s="6"/>
      <c r="X32" s="34">
        <v>2</v>
      </c>
      <c r="Y32" s="103">
        <v>30</v>
      </c>
      <c r="Z32" s="38"/>
      <c r="AA32" s="39">
        <v>2</v>
      </c>
      <c r="AB32" s="40">
        <v>30</v>
      </c>
      <c r="AC32" s="41"/>
      <c r="AD32" s="34"/>
      <c r="AE32" s="42">
        <v>36</v>
      </c>
      <c r="AF32" s="12"/>
      <c r="AG32" s="26"/>
      <c r="AH32" s="13"/>
      <c r="AI32" s="28"/>
    </row>
    <row r="33" spans="1:35" ht="41.25" customHeight="1">
      <c r="A33" s="78" t="s">
        <v>20</v>
      </c>
      <c r="B33" s="87" t="s">
        <v>21</v>
      </c>
      <c r="C33" s="15" t="s">
        <v>96</v>
      </c>
      <c r="D33" s="15">
        <v>172</v>
      </c>
      <c r="E33" s="7">
        <v>0</v>
      </c>
      <c r="F33" s="7">
        <v>172</v>
      </c>
      <c r="G33" s="7">
        <v>2</v>
      </c>
      <c r="H33" s="7">
        <v>170</v>
      </c>
      <c r="I33" s="5"/>
      <c r="J33" s="5"/>
      <c r="K33" s="5"/>
      <c r="L33" s="23"/>
      <c r="M33" s="24"/>
      <c r="N33" s="25"/>
      <c r="O33" s="23"/>
      <c r="P33" s="24"/>
      <c r="Q33" s="25"/>
      <c r="R33" s="34"/>
      <c r="S33" s="35">
        <v>32</v>
      </c>
      <c r="T33" s="36"/>
      <c r="U33" s="37"/>
      <c r="V33" s="35">
        <v>38</v>
      </c>
      <c r="W33" s="38"/>
      <c r="X33" s="34"/>
      <c r="Y33" s="35">
        <v>30</v>
      </c>
      <c r="Z33" s="38"/>
      <c r="AA33" s="39"/>
      <c r="AB33" s="40">
        <v>34</v>
      </c>
      <c r="AC33" s="41"/>
      <c r="AD33" s="34"/>
      <c r="AE33" s="35">
        <v>30</v>
      </c>
      <c r="AF33" s="6"/>
      <c r="AG33" s="39"/>
      <c r="AH33" s="53">
        <v>8</v>
      </c>
      <c r="AI33" s="110"/>
    </row>
    <row r="34" spans="1:35" ht="21.75" customHeight="1">
      <c r="A34" s="78" t="s">
        <v>56</v>
      </c>
      <c r="B34" s="90" t="s">
        <v>54</v>
      </c>
      <c r="C34" s="15" t="s">
        <v>45</v>
      </c>
      <c r="D34" s="15">
        <f>E34+F34</f>
        <v>50</v>
      </c>
      <c r="E34" s="7">
        <v>2</v>
      </c>
      <c r="F34" s="49">
        <v>48</v>
      </c>
      <c r="G34" s="7">
        <v>30</v>
      </c>
      <c r="H34" s="7">
        <v>18</v>
      </c>
      <c r="I34" s="5"/>
      <c r="J34" s="5"/>
      <c r="K34" s="5"/>
      <c r="L34" s="23"/>
      <c r="M34" s="24"/>
      <c r="N34" s="25"/>
      <c r="O34" s="23"/>
      <c r="P34" s="24"/>
      <c r="Q34" s="25"/>
      <c r="R34" s="34"/>
      <c r="S34" s="5"/>
      <c r="T34" s="38"/>
      <c r="U34" s="32"/>
      <c r="V34" s="33"/>
      <c r="W34" s="38"/>
      <c r="X34" s="34"/>
      <c r="Y34" s="5"/>
      <c r="Z34" s="38"/>
      <c r="AA34" s="39"/>
      <c r="AB34" s="13"/>
      <c r="AC34" s="41"/>
      <c r="AD34" s="43">
        <v>2</v>
      </c>
      <c r="AE34" s="44">
        <v>48</v>
      </c>
      <c r="AF34" s="6"/>
      <c r="AG34" s="26"/>
      <c r="AH34" s="27"/>
      <c r="AI34" s="28"/>
    </row>
    <row r="35" spans="1:35" ht="21.75" customHeight="1">
      <c r="A35" s="78" t="s">
        <v>97</v>
      </c>
      <c r="B35" s="90" t="s">
        <v>178</v>
      </c>
      <c r="C35" s="143" t="s">
        <v>45</v>
      </c>
      <c r="D35" s="15">
        <f>E35+F35</f>
        <v>38</v>
      </c>
      <c r="E35" s="7">
        <v>2</v>
      </c>
      <c r="F35" s="7">
        <v>36</v>
      </c>
      <c r="G35" s="7">
        <v>20</v>
      </c>
      <c r="H35" s="7">
        <v>16</v>
      </c>
      <c r="I35" s="5"/>
      <c r="J35" s="5"/>
      <c r="K35" s="5"/>
      <c r="L35" s="23"/>
      <c r="M35" s="24"/>
      <c r="N35" s="25"/>
      <c r="O35" s="23"/>
      <c r="P35" s="24"/>
      <c r="Q35" s="25"/>
      <c r="R35" s="45"/>
      <c r="S35" s="9"/>
      <c r="T35" s="11"/>
      <c r="U35" s="10">
        <v>2</v>
      </c>
      <c r="V35" s="16">
        <v>36</v>
      </c>
      <c r="W35" s="11"/>
      <c r="X35" s="10"/>
      <c r="Y35" s="16"/>
      <c r="Z35" s="11"/>
      <c r="AA35" s="26"/>
      <c r="AB35" s="27"/>
      <c r="AC35" s="28"/>
      <c r="AD35" s="10"/>
      <c r="AE35" s="9"/>
      <c r="AF35" s="12"/>
      <c r="AG35" s="26"/>
      <c r="AH35" s="27"/>
      <c r="AI35" s="28"/>
    </row>
    <row r="36" spans="1:35" ht="23.25" customHeight="1">
      <c r="A36" s="78" t="s">
        <v>162</v>
      </c>
      <c r="B36" s="90" t="s">
        <v>128</v>
      </c>
      <c r="C36" s="143" t="s">
        <v>45</v>
      </c>
      <c r="D36" s="15">
        <f t="shared" si="0"/>
        <v>44</v>
      </c>
      <c r="E36" s="7">
        <v>0</v>
      </c>
      <c r="F36" s="7">
        <v>44</v>
      </c>
      <c r="G36" s="7">
        <v>24</v>
      </c>
      <c r="H36" s="7">
        <v>20</v>
      </c>
      <c r="I36" s="5"/>
      <c r="J36" s="5"/>
      <c r="K36" s="5"/>
      <c r="L36" s="23"/>
      <c r="M36" s="141"/>
      <c r="N36" s="25"/>
      <c r="O36" s="23"/>
      <c r="P36" s="141">
        <v>44</v>
      </c>
      <c r="Q36" s="25"/>
      <c r="R36" s="45"/>
      <c r="S36" s="9"/>
      <c r="T36" s="11"/>
      <c r="U36" s="138"/>
      <c r="V36" s="139"/>
      <c r="W36" s="11"/>
      <c r="X36" s="10"/>
      <c r="Y36" s="16"/>
      <c r="Z36" s="11"/>
      <c r="AA36" s="26"/>
      <c r="AB36" s="27"/>
      <c r="AC36" s="28"/>
      <c r="AD36" s="10"/>
      <c r="AE36" s="9"/>
      <c r="AF36" s="12"/>
      <c r="AG36" s="26"/>
      <c r="AH36" s="27"/>
      <c r="AI36" s="28"/>
    </row>
    <row r="37" spans="1:35" ht="30.75">
      <c r="A37" s="77" t="s">
        <v>22</v>
      </c>
      <c r="B37" s="91" t="s">
        <v>23</v>
      </c>
      <c r="C37" s="14" t="s">
        <v>202</v>
      </c>
      <c r="D37" s="14">
        <f>D38+D39</f>
        <v>160</v>
      </c>
      <c r="E37" s="14">
        <f>E38+E39</f>
        <v>2</v>
      </c>
      <c r="F37" s="14">
        <f>F38+F39</f>
        <v>158</v>
      </c>
      <c r="G37" s="14">
        <f>G38+G39</f>
        <v>74</v>
      </c>
      <c r="H37" s="14">
        <f>H38+H39</f>
        <v>84</v>
      </c>
      <c r="I37" s="14"/>
      <c r="J37" s="14"/>
      <c r="K37" s="14"/>
      <c r="L37" s="10"/>
      <c r="M37" s="9"/>
      <c r="N37" s="11"/>
      <c r="O37" s="10"/>
      <c r="P37" s="9"/>
      <c r="Q37" s="11"/>
      <c r="R37" s="45"/>
      <c r="S37" s="9"/>
      <c r="T37" s="11"/>
      <c r="U37" s="10"/>
      <c r="V37" s="9"/>
      <c r="W37" s="11"/>
      <c r="X37" s="10"/>
      <c r="Y37" s="9"/>
      <c r="Z37" s="11"/>
      <c r="AA37" s="26"/>
      <c r="AB37" s="27"/>
      <c r="AC37" s="28"/>
      <c r="AD37" s="10"/>
      <c r="AE37" s="9"/>
      <c r="AF37" s="12"/>
      <c r="AG37" s="26"/>
      <c r="AH37" s="27"/>
      <c r="AI37" s="28"/>
    </row>
    <row r="38" spans="1:35" ht="16.5">
      <c r="A38" s="78" t="s">
        <v>24</v>
      </c>
      <c r="B38" s="92" t="s">
        <v>98</v>
      </c>
      <c r="C38" s="15" t="s">
        <v>45</v>
      </c>
      <c r="D38" s="15">
        <f aca="true" t="shared" si="1" ref="D38:D49">E38+F38</f>
        <v>76</v>
      </c>
      <c r="E38" s="7">
        <v>2</v>
      </c>
      <c r="F38" s="15">
        <v>74</v>
      </c>
      <c r="G38" s="15">
        <v>38</v>
      </c>
      <c r="H38" s="15">
        <v>36</v>
      </c>
      <c r="I38" s="5"/>
      <c r="J38" s="5"/>
      <c r="K38" s="7"/>
      <c r="L38" s="23"/>
      <c r="M38" s="24"/>
      <c r="N38" s="25"/>
      <c r="O38" s="23"/>
      <c r="P38" s="24"/>
      <c r="Q38" s="25"/>
      <c r="R38" s="10"/>
      <c r="S38" s="154"/>
      <c r="T38" s="11"/>
      <c r="U38" s="10">
        <v>2</v>
      </c>
      <c r="V38" s="157">
        <v>74</v>
      </c>
      <c r="W38" s="11"/>
      <c r="X38" s="10"/>
      <c r="Y38" s="9"/>
      <c r="Z38" s="11"/>
      <c r="AA38" s="26"/>
      <c r="AB38" s="27"/>
      <c r="AC38" s="28"/>
      <c r="AD38" s="10"/>
      <c r="AE38" s="9"/>
      <c r="AF38" s="12"/>
      <c r="AG38" s="26"/>
      <c r="AH38" s="27"/>
      <c r="AI38" s="28"/>
    </row>
    <row r="39" spans="1:35" ht="30" customHeight="1">
      <c r="A39" s="78" t="s">
        <v>25</v>
      </c>
      <c r="B39" s="92" t="s">
        <v>138</v>
      </c>
      <c r="C39" s="15" t="s">
        <v>45</v>
      </c>
      <c r="D39" s="15">
        <f t="shared" si="1"/>
        <v>84</v>
      </c>
      <c r="E39" s="7">
        <v>0</v>
      </c>
      <c r="F39" s="50">
        <v>84</v>
      </c>
      <c r="G39" s="15">
        <v>36</v>
      </c>
      <c r="H39" s="15">
        <v>48</v>
      </c>
      <c r="I39" s="5"/>
      <c r="J39" s="5"/>
      <c r="K39" s="7"/>
      <c r="L39" s="34"/>
      <c r="M39" s="112"/>
      <c r="N39" s="25"/>
      <c r="O39" s="23"/>
      <c r="P39" s="144"/>
      <c r="Q39" s="25"/>
      <c r="R39" s="74"/>
      <c r="S39" s="13">
        <v>36</v>
      </c>
      <c r="T39" s="11"/>
      <c r="U39" s="142"/>
      <c r="V39" s="53">
        <v>48</v>
      </c>
      <c r="W39" s="38"/>
      <c r="X39" s="34"/>
      <c r="Y39" s="103"/>
      <c r="Z39" s="38"/>
      <c r="AA39" s="39"/>
      <c r="AB39" s="53"/>
      <c r="AC39" s="28"/>
      <c r="AD39" s="10"/>
      <c r="AE39" s="9"/>
      <c r="AF39" s="12"/>
      <c r="AG39" s="26"/>
      <c r="AH39" s="27"/>
      <c r="AI39" s="28"/>
    </row>
    <row r="40" spans="1:35" ht="23.25" customHeight="1">
      <c r="A40" s="83" t="s">
        <v>26</v>
      </c>
      <c r="B40" s="98" t="s">
        <v>27</v>
      </c>
      <c r="C40" s="14" t="s">
        <v>210</v>
      </c>
      <c r="D40" s="14">
        <f aca="true" t="shared" si="2" ref="D40:J40">D41+D51</f>
        <v>2908</v>
      </c>
      <c r="E40" s="14">
        <f t="shared" si="2"/>
        <v>26</v>
      </c>
      <c r="F40" s="14">
        <f t="shared" si="2"/>
        <v>2054</v>
      </c>
      <c r="G40" s="14">
        <f t="shared" si="2"/>
        <v>1102</v>
      </c>
      <c r="H40" s="14">
        <f t="shared" si="2"/>
        <v>892</v>
      </c>
      <c r="I40" s="14">
        <f t="shared" si="2"/>
        <v>60</v>
      </c>
      <c r="J40" s="14">
        <f t="shared" si="2"/>
        <v>828</v>
      </c>
      <c r="K40" s="5"/>
      <c r="L40" s="10"/>
      <c r="M40" s="9"/>
      <c r="N40" s="11" t="s">
        <v>139</v>
      </c>
      <c r="O40" s="10"/>
      <c r="P40" s="9"/>
      <c r="Q40" s="11"/>
      <c r="R40" s="45"/>
      <c r="S40" s="9"/>
      <c r="T40" s="11"/>
      <c r="U40" s="10"/>
      <c r="V40" s="9"/>
      <c r="W40" s="11"/>
      <c r="X40" s="10"/>
      <c r="Y40" s="9"/>
      <c r="Z40" s="11"/>
      <c r="AA40" s="26"/>
      <c r="AB40" s="27"/>
      <c r="AC40" s="28"/>
      <c r="AD40" s="10"/>
      <c r="AE40" s="9"/>
      <c r="AF40" s="12"/>
      <c r="AG40" s="26"/>
      <c r="AH40" s="27"/>
      <c r="AI40" s="28"/>
    </row>
    <row r="41" spans="1:35" ht="18.75">
      <c r="A41" s="77" t="s">
        <v>28</v>
      </c>
      <c r="B41" s="86" t="s">
        <v>99</v>
      </c>
      <c r="C41" s="14" t="s">
        <v>209</v>
      </c>
      <c r="D41" s="14">
        <f>SUM(D42:D50)</f>
        <v>840</v>
      </c>
      <c r="E41" s="14">
        <f>SUM(E42:E50)</f>
        <v>6</v>
      </c>
      <c r="F41" s="14">
        <f>SUM(F42:F50)</f>
        <v>834</v>
      </c>
      <c r="G41" s="14">
        <f>SUM(G42:G50)</f>
        <v>450</v>
      </c>
      <c r="H41" s="14">
        <f>SUM(H42:H50)</f>
        <v>384</v>
      </c>
      <c r="I41" s="14"/>
      <c r="J41" s="14"/>
      <c r="K41" s="14"/>
      <c r="L41" s="10"/>
      <c r="M41" s="9"/>
      <c r="N41" s="11"/>
      <c r="O41" s="10"/>
      <c r="P41" s="9"/>
      <c r="Q41" s="11"/>
      <c r="R41" s="45"/>
      <c r="S41" s="9"/>
      <c r="T41" s="11"/>
      <c r="U41" s="10"/>
      <c r="V41" s="9"/>
      <c r="W41" s="11"/>
      <c r="X41" s="10"/>
      <c r="Y41" s="9"/>
      <c r="Z41" s="12"/>
      <c r="AA41" s="26"/>
      <c r="AB41" s="27"/>
      <c r="AC41" s="28"/>
      <c r="AD41" s="10"/>
      <c r="AE41" s="9"/>
      <c r="AF41" s="12"/>
      <c r="AG41" s="26"/>
      <c r="AH41" s="27"/>
      <c r="AI41" s="28"/>
    </row>
    <row r="42" spans="1:35" ht="16.5">
      <c r="A42" s="84" t="s">
        <v>100</v>
      </c>
      <c r="B42" s="87" t="s">
        <v>140</v>
      </c>
      <c r="C42" s="15" t="s">
        <v>177</v>
      </c>
      <c r="D42" s="15">
        <f t="shared" si="1"/>
        <v>70</v>
      </c>
      <c r="E42" s="49">
        <v>0</v>
      </c>
      <c r="F42" s="50">
        <v>70</v>
      </c>
      <c r="G42" s="15">
        <v>42</v>
      </c>
      <c r="H42" s="15">
        <v>28</v>
      </c>
      <c r="I42" s="5"/>
      <c r="J42" s="5"/>
      <c r="K42" s="5"/>
      <c r="L42" s="10"/>
      <c r="M42" s="30"/>
      <c r="N42" s="25"/>
      <c r="O42" s="34"/>
      <c r="P42" s="155">
        <v>70</v>
      </c>
      <c r="Q42" s="46"/>
      <c r="R42" s="10"/>
      <c r="S42" s="16"/>
      <c r="T42" s="11"/>
      <c r="U42" s="138"/>
      <c r="V42" s="139"/>
      <c r="W42" s="11"/>
      <c r="X42" s="10"/>
      <c r="Y42" s="9"/>
      <c r="Z42" s="12"/>
      <c r="AA42" s="26"/>
      <c r="AB42" s="27"/>
      <c r="AC42" s="28"/>
      <c r="AD42" s="10"/>
      <c r="AE42" s="9"/>
      <c r="AF42" s="12"/>
      <c r="AG42" s="26"/>
      <c r="AH42" s="27"/>
      <c r="AI42" s="28"/>
    </row>
    <row r="43" spans="1:35" ht="30" customHeight="1">
      <c r="A43" s="84" t="s">
        <v>101</v>
      </c>
      <c r="B43" s="87" t="s">
        <v>141</v>
      </c>
      <c r="C43" s="15" t="s">
        <v>89</v>
      </c>
      <c r="D43" s="15">
        <f t="shared" si="1"/>
        <v>106</v>
      </c>
      <c r="E43" s="7">
        <v>0</v>
      </c>
      <c r="F43" s="50">
        <v>106</v>
      </c>
      <c r="G43" s="15">
        <v>76</v>
      </c>
      <c r="H43" s="15">
        <v>30</v>
      </c>
      <c r="I43" s="5"/>
      <c r="J43" s="5"/>
      <c r="K43" s="5"/>
      <c r="L43" s="128"/>
      <c r="M43" s="42"/>
      <c r="N43" s="25"/>
      <c r="O43" s="55"/>
      <c r="P43" s="103">
        <v>58</v>
      </c>
      <c r="Q43" s="46"/>
      <c r="R43" s="34"/>
      <c r="S43" s="144">
        <v>48</v>
      </c>
      <c r="T43" s="6"/>
      <c r="U43" s="39"/>
      <c r="V43" s="53"/>
      <c r="W43" s="11"/>
      <c r="X43" s="29"/>
      <c r="Y43" s="50"/>
      <c r="Z43" s="104"/>
      <c r="AA43" s="47"/>
      <c r="AB43" s="117"/>
      <c r="AC43" s="28"/>
      <c r="AD43" s="10"/>
      <c r="AE43" s="9"/>
      <c r="AF43" s="12"/>
      <c r="AG43" s="26"/>
      <c r="AH43" s="27"/>
      <c r="AI43" s="28"/>
    </row>
    <row r="44" spans="1:35" ht="39.75" customHeight="1">
      <c r="A44" s="84" t="s">
        <v>102</v>
      </c>
      <c r="B44" s="87" t="s">
        <v>131</v>
      </c>
      <c r="C44" s="15" t="s">
        <v>89</v>
      </c>
      <c r="D44" s="15">
        <f t="shared" si="1"/>
        <v>164</v>
      </c>
      <c r="E44" s="7">
        <v>4</v>
      </c>
      <c r="F44" s="50">
        <v>160</v>
      </c>
      <c r="G44" s="15">
        <v>68</v>
      </c>
      <c r="H44" s="15">
        <v>92</v>
      </c>
      <c r="I44" s="5"/>
      <c r="J44" s="5"/>
      <c r="K44" s="5"/>
      <c r="L44" s="23"/>
      <c r="M44" s="5"/>
      <c r="N44" s="11"/>
      <c r="O44" s="34"/>
      <c r="P44" s="135"/>
      <c r="Q44" s="46"/>
      <c r="R44" s="34">
        <v>2</v>
      </c>
      <c r="S44" s="103">
        <v>58</v>
      </c>
      <c r="T44" s="12"/>
      <c r="U44" s="34">
        <v>2</v>
      </c>
      <c r="V44" s="56">
        <v>102</v>
      </c>
      <c r="W44" s="11"/>
      <c r="X44" s="10"/>
      <c r="Y44" s="9"/>
      <c r="Z44" s="12"/>
      <c r="AA44" s="39"/>
      <c r="AB44" s="53"/>
      <c r="AC44" s="52"/>
      <c r="AD44" s="10"/>
      <c r="AE44" s="9"/>
      <c r="AF44" s="12"/>
      <c r="AG44" s="26"/>
      <c r="AH44" s="27"/>
      <c r="AI44" s="28"/>
    </row>
    <row r="45" spans="1:35" ht="40.5" customHeight="1">
      <c r="A45" s="84" t="s">
        <v>103</v>
      </c>
      <c r="B45" s="87" t="s">
        <v>142</v>
      </c>
      <c r="C45" s="15" t="s">
        <v>87</v>
      </c>
      <c r="D45" s="15">
        <f t="shared" si="1"/>
        <v>136</v>
      </c>
      <c r="E45" s="7">
        <v>2</v>
      </c>
      <c r="F45" s="50">
        <v>134</v>
      </c>
      <c r="G45" s="15">
        <v>82</v>
      </c>
      <c r="H45" s="15">
        <v>52</v>
      </c>
      <c r="I45" s="5"/>
      <c r="J45" s="5"/>
      <c r="K45" s="5"/>
      <c r="L45" s="23"/>
      <c r="M45" s="24"/>
      <c r="N45" s="25"/>
      <c r="O45" s="34"/>
      <c r="P45" s="103"/>
      <c r="Q45" s="46"/>
      <c r="R45" s="39"/>
      <c r="S45" s="44"/>
      <c r="T45" s="12"/>
      <c r="U45" s="34"/>
      <c r="V45" s="112"/>
      <c r="W45" s="38"/>
      <c r="X45" s="34">
        <v>2</v>
      </c>
      <c r="Y45" s="103">
        <v>70</v>
      </c>
      <c r="Z45" s="38"/>
      <c r="AA45" s="39"/>
      <c r="AB45" s="53">
        <v>64</v>
      </c>
      <c r="AC45" s="41"/>
      <c r="AD45" s="10"/>
      <c r="AE45" s="9"/>
      <c r="AF45" s="12"/>
      <c r="AG45" s="26"/>
      <c r="AH45" s="27"/>
      <c r="AI45" s="28"/>
    </row>
    <row r="46" spans="1:35" ht="36" customHeight="1">
      <c r="A46" s="84" t="s">
        <v>104</v>
      </c>
      <c r="B46" s="97" t="s">
        <v>143</v>
      </c>
      <c r="C46" s="15" t="s">
        <v>87</v>
      </c>
      <c r="D46" s="15">
        <f t="shared" si="1"/>
        <v>100</v>
      </c>
      <c r="E46" s="7">
        <v>0</v>
      </c>
      <c r="F46" s="50">
        <v>100</v>
      </c>
      <c r="G46" s="15">
        <v>54</v>
      </c>
      <c r="H46" s="15">
        <v>46</v>
      </c>
      <c r="I46" s="5"/>
      <c r="J46" s="5"/>
      <c r="K46" s="5"/>
      <c r="L46" s="23"/>
      <c r="M46" s="24"/>
      <c r="N46" s="25"/>
      <c r="O46" s="23"/>
      <c r="P46" s="24"/>
      <c r="Q46" s="46"/>
      <c r="R46" s="34"/>
      <c r="S46" s="68">
        <v>32</v>
      </c>
      <c r="T46" s="12"/>
      <c r="U46" s="34"/>
      <c r="V46" s="159">
        <v>68</v>
      </c>
      <c r="W46" s="11"/>
      <c r="X46" s="34"/>
      <c r="Y46" s="141"/>
      <c r="Z46" s="12"/>
      <c r="AA46" s="34"/>
      <c r="AB46" s="42"/>
      <c r="AC46" s="52"/>
      <c r="AD46" s="39"/>
      <c r="AE46" s="53"/>
      <c r="AF46" s="12"/>
      <c r="AG46" s="26"/>
      <c r="AH46" s="18"/>
      <c r="AI46" s="28"/>
    </row>
    <row r="47" spans="1:35" ht="36" customHeight="1">
      <c r="A47" s="84" t="s">
        <v>105</v>
      </c>
      <c r="B47" s="87" t="s">
        <v>29</v>
      </c>
      <c r="C47" s="15" t="s">
        <v>87</v>
      </c>
      <c r="D47" s="15">
        <f t="shared" si="1"/>
        <v>68</v>
      </c>
      <c r="E47" s="7">
        <v>0</v>
      </c>
      <c r="F47" s="15">
        <v>68</v>
      </c>
      <c r="G47" s="15">
        <v>34</v>
      </c>
      <c r="H47" s="15">
        <v>34</v>
      </c>
      <c r="I47" s="5"/>
      <c r="J47" s="5"/>
      <c r="K47" s="5"/>
      <c r="L47" s="34"/>
      <c r="M47" s="5"/>
      <c r="N47" s="38"/>
      <c r="O47" s="34"/>
      <c r="P47" s="56"/>
      <c r="Q47" s="46"/>
      <c r="R47" s="10"/>
      <c r="S47" s="5">
        <v>34</v>
      </c>
      <c r="T47" s="38"/>
      <c r="U47" s="34"/>
      <c r="V47" s="141">
        <v>34</v>
      </c>
      <c r="W47" s="11"/>
      <c r="X47" s="34"/>
      <c r="Y47" s="103"/>
      <c r="Z47" s="12"/>
      <c r="AA47" s="47"/>
      <c r="AB47" s="48"/>
      <c r="AC47" s="52"/>
      <c r="AD47" s="39"/>
      <c r="AE47" s="53"/>
      <c r="AF47" s="12"/>
      <c r="AG47" s="26"/>
      <c r="AH47" s="27"/>
      <c r="AI47" s="28"/>
    </row>
    <row r="48" spans="1:35" ht="42" customHeight="1">
      <c r="A48" s="84" t="s">
        <v>106</v>
      </c>
      <c r="B48" s="87" t="s">
        <v>144</v>
      </c>
      <c r="C48" s="15" t="s">
        <v>177</v>
      </c>
      <c r="D48" s="15">
        <f t="shared" si="1"/>
        <v>88</v>
      </c>
      <c r="E48" s="7">
        <v>0</v>
      </c>
      <c r="F48" s="50">
        <v>88</v>
      </c>
      <c r="G48" s="15">
        <v>40</v>
      </c>
      <c r="H48" s="15">
        <v>48</v>
      </c>
      <c r="I48" s="5"/>
      <c r="J48" s="5"/>
      <c r="K48" s="5"/>
      <c r="L48" s="23"/>
      <c r="M48" s="24"/>
      <c r="N48" s="25"/>
      <c r="O48" s="23"/>
      <c r="P48" s="24"/>
      <c r="Q48" s="46"/>
      <c r="R48" s="10"/>
      <c r="S48" s="5"/>
      <c r="T48" s="11"/>
      <c r="U48" s="34"/>
      <c r="V48" s="56">
        <v>88</v>
      </c>
      <c r="W48" s="11"/>
      <c r="X48" s="34"/>
      <c r="Y48" s="5"/>
      <c r="Z48" s="12"/>
      <c r="AA48" s="34"/>
      <c r="AB48" s="56"/>
      <c r="AC48" s="52"/>
      <c r="AD48" s="34"/>
      <c r="AE48" s="42"/>
      <c r="AF48" s="11"/>
      <c r="AG48" s="26"/>
      <c r="AH48" s="27"/>
      <c r="AI48" s="28"/>
    </row>
    <row r="49" spans="1:35" ht="42" customHeight="1">
      <c r="A49" s="221" t="s">
        <v>166</v>
      </c>
      <c r="B49" s="90" t="s">
        <v>208</v>
      </c>
      <c r="C49" s="15" t="s">
        <v>87</v>
      </c>
      <c r="D49" s="15">
        <f t="shared" si="1"/>
        <v>72</v>
      </c>
      <c r="E49" s="7">
        <v>0</v>
      </c>
      <c r="F49" s="143">
        <v>72</v>
      </c>
      <c r="G49" s="15">
        <v>36</v>
      </c>
      <c r="H49" s="15">
        <v>36</v>
      </c>
      <c r="I49" s="5"/>
      <c r="J49" s="5"/>
      <c r="K49" s="5"/>
      <c r="L49" s="23"/>
      <c r="M49" s="24"/>
      <c r="N49" s="25"/>
      <c r="O49" s="23"/>
      <c r="P49" s="24"/>
      <c r="Q49" s="46"/>
      <c r="R49" s="10"/>
      <c r="S49" s="5"/>
      <c r="T49" s="11"/>
      <c r="U49" s="34"/>
      <c r="V49" s="144"/>
      <c r="W49" s="11"/>
      <c r="X49" s="34"/>
      <c r="Y49" s="5">
        <v>36</v>
      </c>
      <c r="Z49" s="12"/>
      <c r="AA49" s="34"/>
      <c r="AB49" s="182">
        <v>36</v>
      </c>
      <c r="AC49" s="52"/>
      <c r="AD49" s="34"/>
      <c r="AE49" s="182"/>
      <c r="AF49" s="11"/>
      <c r="AG49" s="179"/>
      <c r="AH49" s="27"/>
      <c r="AI49" s="28"/>
    </row>
    <row r="50" spans="1:35" ht="16.5">
      <c r="A50" s="221" t="s">
        <v>167</v>
      </c>
      <c r="B50" s="90" t="s">
        <v>69</v>
      </c>
      <c r="C50" s="70" t="s">
        <v>45</v>
      </c>
      <c r="D50" s="15">
        <f>E50+F50</f>
        <v>36</v>
      </c>
      <c r="E50" s="7">
        <v>0</v>
      </c>
      <c r="F50" s="50">
        <v>36</v>
      </c>
      <c r="G50" s="15">
        <v>18</v>
      </c>
      <c r="H50" s="15">
        <v>18</v>
      </c>
      <c r="I50" s="5"/>
      <c r="J50" s="5"/>
      <c r="K50" s="5"/>
      <c r="L50" s="23"/>
      <c r="M50" s="24"/>
      <c r="N50" s="25"/>
      <c r="O50" s="23"/>
      <c r="P50" s="42"/>
      <c r="Q50" s="46"/>
      <c r="R50" s="10"/>
      <c r="S50" s="68"/>
      <c r="T50" s="11"/>
      <c r="U50" s="10"/>
      <c r="V50" s="9"/>
      <c r="W50" s="11"/>
      <c r="X50" s="10"/>
      <c r="Y50" s="16"/>
      <c r="Z50" s="12"/>
      <c r="AA50" s="39"/>
      <c r="AB50" s="42"/>
      <c r="AC50" s="28"/>
      <c r="AD50" s="10"/>
      <c r="AE50" s="53">
        <v>36</v>
      </c>
      <c r="AF50" s="194"/>
      <c r="AG50" s="137"/>
      <c r="AH50" s="27"/>
      <c r="AI50" s="28"/>
    </row>
    <row r="51" spans="1:35" ht="18.75">
      <c r="A51" s="83" t="s">
        <v>30</v>
      </c>
      <c r="B51" s="98" t="s">
        <v>31</v>
      </c>
      <c r="C51" s="14" t="s">
        <v>205</v>
      </c>
      <c r="D51" s="5">
        <f>D52+D60+D65+D70</f>
        <v>2068</v>
      </c>
      <c r="E51" s="5">
        <f aca="true" t="shared" si="3" ref="E51:J51">E52+E60+E65+E70</f>
        <v>20</v>
      </c>
      <c r="F51" s="5">
        <f t="shared" si="3"/>
        <v>1220</v>
      </c>
      <c r="G51" s="5">
        <f t="shared" si="3"/>
        <v>652</v>
      </c>
      <c r="H51" s="5">
        <f t="shared" si="3"/>
        <v>508</v>
      </c>
      <c r="I51" s="5">
        <f t="shared" si="3"/>
        <v>60</v>
      </c>
      <c r="J51" s="5">
        <f t="shared" si="3"/>
        <v>828</v>
      </c>
      <c r="K51" s="5"/>
      <c r="L51" s="10"/>
      <c r="M51" s="9"/>
      <c r="N51" s="11"/>
      <c r="O51" s="10"/>
      <c r="P51" s="9"/>
      <c r="Q51" s="12"/>
      <c r="R51" s="10"/>
      <c r="S51" s="18"/>
      <c r="T51" s="11"/>
      <c r="U51" s="10"/>
      <c r="V51" s="9"/>
      <c r="W51" s="11"/>
      <c r="X51" s="10"/>
      <c r="Y51" s="9"/>
      <c r="Z51" s="12"/>
      <c r="AA51" s="26"/>
      <c r="AB51" s="27"/>
      <c r="AC51" s="28"/>
      <c r="AD51" s="10"/>
      <c r="AE51" s="9"/>
      <c r="AF51" s="12"/>
      <c r="AG51" s="26"/>
      <c r="AH51" s="27"/>
      <c r="AI51" s="28"/>
    </row>
    <row r="52" spans="1:35" ht="120.75" customHeight="1">
      <c r="A52" s="78" t="s">
        <v>107</v>
      </c>
      <c r="B52" s="99" t="s">
        <v>145</v>
      </c>
      <c r="C52" s="14" t="s">
        <v>203</v>
      </c>
      <c r="D52" s="5">
        <f>SUM(D53:D59)</f>
        <v>620</v>
      </c>
      <c r="E52" s="5">
        <f aca="true" t="shared" si="4" ref="E52:J52">SUM(E53:E59)</f>
        <v>8</v>
      </c>
      <c r="F52" s="5">
        <f t="shared" si="4"/>
        <v>396</v>
      </c>
      <c r="G52" s="5">
        <f t="shared" si="4"/>
        <v>226</v>
      </c>
      <c r="H52" s="5">
        <f t="shared" si="4"/>
        <v>170</v>
      </c>
      <c r="I52" s="5"/>
      <c r="J52" s="5">
        <f t="shared" si="4"/>
        <v>216</v>
      </c>
      <c r="K52" s="14"/>
      <c r="L52" s="10"/>
      <c r="M52" s="9"/>
      <c r="N52" s="11"/>
      <c r="O52" s="10"/>
      <c r="P52" s="9"/>
      <c r="Q52" s="8"/>
      <c r="R52" s="34"/>
      <c r="S52" s="5"/>
      <c r="T52" s="38"/>
      <c r="U52" s="34"/>
      <c r="V52" s="5"/>
      <c r="W52" s="38"/>
      <c r="X52" s="34"/>
      <c r="Y52" s="5"/>
      <c r="Z52" s="6"/>
      <c r="AA52" s="39"/>
      <c r="AB52" s="13"/>
      <c r="AC52" s="114" t="s">
        <v>127</v>
      </c>
      <c r="AD52" s="10"/>
      <c r="AE52" s="9"/>
      <c r="AF52" s="12"/>
      <c r="AG52" s="26"/>
      <c r="AH52" s="27"/>
      <c r="AI52" s="114"/>
    </row>
    <row r="53" spans="1:35" ht="36.75" customHeight="1">
      <c r="A53" s="78" t="s">
        <v>108</v>
      </c>
      <c r="B53" s="87" t="s">
        <v>146</v>
      </c>
      <c r="C53" s="15" t="s">
        <v>177</v>
      </c>
      <c r="D53" s="7">
        <f>E53+F53</f>
        <v>64</v>
      </c>
      <c r="E53" s="7">
        <v>2</v>
      </c>
      <c r="F53" s="15">
        <v>62</v>
      </c>
      <c r="G53" s="15">
        <v>36</v>
      </c>
      <c r="H53" s="15">
        <v>26</v>
      </c>
      <c r="I53" s="5"/>
      <c r="J53" s="5"/>
      <c r="K53" s="5"/>
      <c r="L53" s="34"/>
      <c r="M53" s="5"/>
      <c r="N53" s="54"/>
      <c r="O53" s="34"/>
      <c r="P53" s="103"/>
      <c r="Q53" s="46"/>
      <c r="R53" s="34">
        <v>2</v>
      </c>
      <c r="S53" s="207">
        <v>62</v>
      </c>
      <c r="T53" s="12"/>
      <c r="U53" s="34"/>
      <c r="V53" s="44"/>
      <c r="W53" s="38"/>
      <c r="X53" s="34"/>
      <c r="Y53" s="44"/>
      <c r="Z53" s="38"/>
      <c r="AA53" s="39"/>
      <c r="AB53" s="51"/>
      <c r="AC53" s="41"/>
      <c r="AD53" s="10"/>
      <c r="AE53" s="9"/>
      <c r="AF53" s="12"/>
      <c r="AG53" s="26"/>
      <c r="AH53" s="27"/>
      <c r="AI53" s="28"/>
    </row>
    <row r="54" spans="1:35" ht="54" customHeight="1">
      <c r="A54" s="78" t="s">
        <v>109</v>
      </c>
      <c r="B54" s="87" t="s">
        <v>147</v>
      </c>
      <c r="C54" s="15" t="s">
        <v>168</v>
      </c>
      <c r="D54" s="7">
        <f>E54+F54</f>
        <v>130</v>
      </c>
      <c r="E54" s="7">
        <v>2</v>
      </c>
      <c r="F54" s="15">
        <v>128</v>
      </c>
      <c r="G54" s="15">
        <v>68</v>
      </c>
      <c r="H54" s="15">
        <v>60</v>
      </c>
      <c r="I54" s="7"/>
      <c r="J54" s="5"/>
      <c r="K54" s="5"/>
      <c r="L54" s="10"/>
      <c r="M54" s="5"/>
      <c r="N54" s="38"/>
      <c r="O54" s="34"/>
      <c r="P54" s="42"/>
      <c r="Q54" s="8"/>
      <c r="R54" s="34"/>
      <c r="S54" s="5"/>
      <c r="T54" s="38"/>
      <c r="U54" s="121"/>
      <c r="V54" s="112">
        <v>48</v>
      </c>
      <c r="W54" s="38"/>
      <c r="X54" s="121">
        <v>2</v>
      </c>
      <c r="Y54" s="44">
        <v>80</v>
      </c>
      <c r="Z54" s="38"/>
      <c r="AA54" s="39"/>
      <c r="AB54" s="51"/>
      <c r="AC54" s="28"/>
      <c r="AD54" s="121"/>
      <c r="AE54" s="112"/>
      <c r="AF54" s="38"/>
      <c r="AG54" s="39"/>
      <c r="AH54" s="51"/>
      <c r="AI54" s="28"/>
    </row>
    <row r="55" spans="1:35" ht="30.75" customHeight="1">
      <c r="A55" s="78" t="s">
        <v>132</v>
      </c>
      <c r="B55" s="87" t="s">
        <v>148</v>
      </c>
      <c r="C55" s="15" t="s">
        <v>177</v>
      </c>
      <c r="D55" s="7">
        <f>E55+F55</f>
        <v>58</v>
      </c>
      <c r="E55" s="7">
        <v>0</v>
      </c>
      <c r="F55" s="15">
        <v>58</v>
      </c>
      <c r="G55" s="15">
        <v>34</v>
      </c>
      <c r="H55" s="15">
        <v>24</v>
      </c>
      <c r="I55" s="7"/>
      <c r="J55" s="5"/>
      <c r="K55" s="5"/>
      <c r="L55" s="10"/>
      <c r="M55" s="5"/>
      <c r="N55" s="38"/>
      <c r="O55" s="34"/>
      <c r="P55" s="42"/>
      <c r="Q55" s="8"/>
      <c r="R55" s="34"/>
      <c r="S55" s="5"/>
      <c r="T55" s="38"/>
      <c r="U55" s="121"/>
      <c r="V55" s="207">
        <v>58</v>
      </c>
      <c r="W55" s="122"/>
      <c r="X55" s="121"/>
      <c r="Y55" s="44"/>
      <c r="Z55" s="122"/>
      <c r="AA55" s="39"/>
      <c r="AB55" s="51"/>
      <c r="AC55" s="116"/>
      <c r="AD55" s="34"/>
      <c r="AE55" s="103"/>
      <c r="AF55" s="12"/>
      <c r="AG55" s="39"/>
      <c r="AH55" s="53"/>
      <c r="AI55" s="28"/>
    </row>
    <row r="56" spans="1:35" ht="50.25" customHeight="1">
      <c r="A56" s="78" t="s">
        <v>133</v>
      </c>
      <c r="B56" s="150" t="s">
        <v>149</v>
      </c>
      <c r="C56" s="15" t="s">
        <v>45</v>
      </c>
      <c r="D56" s="7">
        <f>E56+F56</f>
        <v>84</v>
      </c>
      <c r="E56" s="7">
        <v>4</v>
      </c>
      <c r="F56" s="50">
        <v>80</v>
      </c>
      <c r="G56" s="15">
        <v>54</v>
      </c>
      <c r="H56" s="15">
        <v>26</v>
      </c>
      <c r="I56" s="7"/>
      <c r="J56" s="5"/>
      <c r="K56" s="5"/>
      <c r="L56" s="10"/>
      <c r="M56" s="5"/>
      <c r="N56" s="38"/>
      <c r="O56" s="34"/>
      <c r="P56" s="42"/>
      <c r="Q56" s="8"/>
      <c r="R56" s="34"/>
      <c r="S56" s="5"/>
      <c r="T56" s="38"/>
      <c r="U56" s="34"/>
      <c r="V56" s="13"/>
      <c r="W56" s="38"/>
      <c r="X56" s="34">
        <v>4</v>
      </c>
      <c r="Y56" s="182">
        <v>80</v>
      </c>
      <c r="Z56" s="38"/>
      <c r="AA56" s="39"/>
      <c r="AB56" s="13"/>
      <c r="AC56" s="116"/>
      <c r="AD56" s="34"/>
      <c r="AE56" s="103"/>
      <c r="AF56" s="12"/>
      <c r="AG56" s="39"/>
      <c r="AH56" s="53"/>
      <c r="AI56" s="28"/>
    </row>
    <row r="57" spans="1:35" ht="31.5" customHeight="1">
      <c r="A57" s="78" t="s">
        <v>151</v>
      </c>
      <c r="B57" s="97" t="s">
        <v>150</v>
      </c>
      <c r="C57" s="15" t="s">
        <v>177</v>
      </c>
      <c r="D57" s="7">
        <f>E57+F57</f>
        <v>68</v>
      </c>
      <c r="E57" s="7">
        <v>0</v>
      </c>
      <c r="F57" s="50">
        <v>68</v>
      </c>
      <c r="G57" s="15">
        <v>34</v>
      </c>
      <c r="H57" s="15">
        <v>34</v>
      </c>
      <c r="I57" s="7"/>
      <c r="J57" s="5"/>
      <c r="K57" s="5"/>
      <c r="L57" s="10"/>
      <c r="M57" s="5"/>
      <c r="N57" s="38"/>
      <c r="O57" s="34"/>
      <c r="P57" s="42"/>
      <c r="Q57" s="8"/>
      <c r="R57" s="34"/>
      <c r="S57" s="5"/>
      <c r="T57" s="38"/>
      <c r="U57" s="34"/>
      <c r="V57" s="13"/>
      <c r="W57" s="38"/>
      <c r="X57" s="34"/>
      <c r="Y57" s="103"/>
      <c r="Z57" s="38"/>
      <c r="AA57" s="39"/>
      <c r="AB57" s="51">
        <v>68</v>
      </c>
      <c r="AC57" s="116"/>
      <c r="AD57" s="34"/>
      <c r="AE57" s="42"/>
      <c r="AF57" s="12"/>
      <c r="AG57" s="39"/>
      <c r="AH57" s="123"/>
      <c r="AI57" s="28"/>
    </row>
    <row r="58" spans="1:35" ht="31.5" customHeight="1">
      <c r="A58" s="78" t="s">
        <v>134</v>
      </c>
      <c r="B58" s="118" t="s">
        <v>35</v>
      </c>
      <c r="C58" s="15" t="s">
        <v>80</v>
      </c>
      <c r="D58" s="7">
        <v>108</v>
      </c>
      <c r="E58" s="7"/>
      <c r="F58" s="15"/>
      <c r="G58" s="15"/>
      <c r="H58" s="15"/>
      <c r="I58" s="7"/>
      <c r="J58" s="5">
        <v>108</v>
      </c>
      <c r="K58" s="5"/>
      <c r="L58" s="10"/>
      <c r="M58" s="5"/>
      <c r="N58" s="38"/>
      <c r="O58" s="34"/>
      <c r="P58" s="42"/>
      <c r="Q58" s="8"/>
      <c r="R58" s="34"/>
      <c r="S58" s="5"/>
      <c r="T58" s="38"/>
      <c r="U58" s="34"/>
      <c r="V58" s="13"/>
      <c r="W58" s="38">
        <v>36</v>
      </c>
      <c r="X58" s="34"/>
      <c r="Y58" s="103"/>
      <c r="Z58" s="38">
        <v>36</v>
      </c>
      <c r="AA58" s="39"/>
      <c r="AB58" s="13"/>
      <c r="AC58" s="208">
        <v>36</v>
      </c>
      <c r="AD58" s="34"/>
      <c r="AE58" s="103"/>
      <c r="AF58" s="6"/>
      <c r="AG58" s="39"/>
      <c r="AH58" s="53"/>
      <c r="AI58" s="41"/>
    </row>
    <row r="59" spans="1:35" ht="16.5">
      <c r="A59" s="78" t="s">
        <v>110</v>
      </c>
      <c r="B59" s="87" t="s">
        <v>43</v>
      </c>
      <c r="C59" s="70"/>
      <c r="D59" s="7">
        <v>108</v>
      </c>
      <c r="E59" s="5"/>
      <c r="F59" s="7"/>
      <c r="G59" s="5"/>
      <c r="H59" s="5"/>
      <c r="I59" s="5"/>
      <c r="J59" s="7">
        <v>108</v>
      </c>
      <c r="K59" s="5"/>
      <c r="L59" s="10"/>
      <c r="M59" s="9"/>
      <c r="N59" s="11"/>
      <c r="O59" s="10"/>
      <c r="P59" s="9"/>
      <c r="Q59" s="11"/>
      <c r="R59" s="10"/>
      <c r="S59" s="9"/>
      <c r="T59" s="11"/>
      <c r="U59" s="10"/>
      <c r="V59" s="58"/>
      <c r="W59" s="57"/>
      <c r="X59" s="29"/>
      <c r="Y59" s="58"/>
      <c r="Z59" s="57"/>
      <c r="AA59" s="32"/>
      <c r="AB59" s="60"/>
      <c r="AC59" s="60">
        <v>108</v>
      </c>
      <c r="AD59" s="29"/>
      <c r="AE59" s="58"/>
      <c r="AF59" s="31"/>
      <c r="AG59" s="32"/>
      <c r="AH59" s="33"/>
      <c r="AI59" s="111"/>
    </row>
    <row r="60" spans="1:35" ht="62.25">
      <c r="A60" s="78" t="s">
        <v>32</v>
      </c>
      <c r="B60" s="93" t="s">
        <v>152</v>
      </c>
      <c r="C60" s="14" t="s">
        <v>204</v>
      </c>
      <c r="D60" s="5">
        <f>SUM(D61:D64)</f>
        <v>568</v>
      </c>
      <c r="E60" s="5">
        <f aca="true" t="shared" si="5" ref="E60:J60">SUM(E61:E64)</f>
        <v>6</v>
      </c>
      <c r="F60" s="5">
        <f t="shared" si="5"/>
        <v>346</v>
      </c>
      <c r="G60" s="5">
        <f t="shared" si="5"/>
        <v>182</v>
      </c>
      <c r="H60" s="5">
        <f t="shared" si="5"/>
        <v>134</v>
      </c>
      <c r="I60" s="5">
        <f t="shared" si="5"/>
        <v>30</v>
      </c>
      <c r="J60" s="5">
        <f t="shared" si="5"/>
        <v>216</v>
      </c>
      <c r="K60" s="5"/>
      <c r="L60" s="10"/>
      <c r="M60" s="9"/>
      <c r="N60" s="11"/>
      <c r="O60" s="10"/>
      <c r="P60" s="9"/>
      <c r="Q60" s="11"/>
      <c r="R60" s="10"/>
      <c r="S60" s="9"/>
      <c r="T60" s="11"/>
      <c r="U60" s="10"/>
      <c r="V60" s="58"/>
      <c r="W60" s="57"/>
      <c r="X60" s="29"/>
      <c r="Y60" s="58"/>
      <c r="Z60" s="57"/>
      <c r="AA60" s="32"/>
      <c r="AB60" s="60"/>
      <c r="AC60" s="136"/>
      <c r="AD60" s="29"/>
      <c r="AE60" s="58"/>
      <c r="AF60" s="31"/>
      <c r="AG60" s="32"/>
      <c r="AH60" s="33"/>
      <c r="AI60" s="113" t="s">
        <v>127</v>
      </c>
    </row>
    <row r="61" spans="1:35" ht="49.5" customHeight="1">
      <c r="A61" s="85" t="s">
        <v>33</v>
      </c>
      <c r="B61" s="89" t="s">
        <v>153</v>
      </c>
      <c r="C61" s="143" t="s">
        <v>89</v>
      </c>
      <c r="D61" s="7">
        <f>E61+F61</f>
        <v>198</v>
      </c>
      <c r="E61" s="7">
        <v>4</v>
      </c>
      <c r="F61" s="50">
        <v>194</v>
      </c>
      <c r="G61" s="7">
        <v>104</v>
      </c>
      <c r="H61" s="7">
        <v>60</v>
      </c>
      <c r="I61" s="7">
        <v>30</v>
      </c>
      <c r="J61" s="7"/>
      <c r="K61" s="5"/>
      <c r="L61" s="10"/>
      <c r="M61" s="9"/>
      <c r="N61" s="11"/>
      <c r="O61" s="34"/>
      <c r="P61" s="101"/>
      <c r="Q61" s="11"/>
      <c r="R61" s="34"/>
      <c r="S61" s="44"/>
      <c r="T61" s="11"/>
      <c r="U61" s="132"/>
      <c r="V61" s="13"/>
      <c r="W61" s="57"/>
      <c r="X61" s="43">
        <v>2</v>
      </c>
      <c r="Y61" s="112">
        <v>98</v>
      </c>
      <c r="Z61" s="57"/>
      <c r="AA61" s="132">
        <v>2</v>
      </c>
      <c r="AB61" s="51">
        <v>96</v>
      </c>
      <c r="AC61" s="72"/>
      <c r="AD61" s="29"/>
      <c r="AE61" s="58"/>
      <c r="AF61" s="31"/>
      <c r="AG61" s="32"/>
      <c r="AH61" s="33"/>
      <c r="AI61" s="111"/>
    </row>
    <row r="62" spans="1:35" ht="37.5" customHeight="1">
      <c r="A62" s="78" t="s">
        <v>34</v>
      </c>
      <c r="B62" s="94" t="s">
        <v>154</v>
      </c>
      <c r="C62" s="50" t="s">
        <v>87</v>
      </c>
      <c r="D62" s="7">
        <f>E62+F62</f>
        <v>154</v>
      </c>
      <c r="E62" s="7">
        <v>2</v>
      </c>
      <c r="F62" s="15">
        <f>G62+H62</f>
        <v>152</v>
      </c>
      <c r="G62" s="15">
        <v>78</v>
      </c>
      <c r="H62" s="15">
        <v>74</v>
      </c>
      <c r="I62" s="15"/>
      <c r="J62" s="7"/>
      <c r="K62" s="5"/>
      <c r="L62" s="10"/>
      <c r="M62" s="9"/>
      <c r="N62" s="11"/>
      <c r="O62" s="10"/>
      <c r="P62" s="9"/>
      <c r="Q62" s="11"/>
      <c r="R62" s="34"/>
      <c r="S62" s="5"/>
      <c r="T62" s="38"/>
      <c r="U62" s="34"/>
      <c r="V62" s="120"/>
      <c r="W62" s="102"/>
      <c r="X62" s="43"/>
      <c r="Y62" s="101"/>
      <c r="Z62" s="102"/>
      <c r="AA62" s="47"/>
      <c r="AB62" s="60">
        <v>76</v>
      </c>
      <c r="AC62" s="72"/>
      <c r="AD62" s="43">
        <v>2</v>
      </c>
      <c r="AE62" s="44">
        <v>76</v>
      </c>
      <c r="AF62" s="104"/>
      <c r="AG62" s="32"/>
      <c r="AH62" s="33"/>
      <c r="AI62" s="111"/>
    </row>
    <row r="63" spans="1:35" ht="16.5">
      <c r="A63" s="78" t="s">
        <v>129</v>
      </c>
      <c r="B63" s="87" t="s">
        <v>35</v>
      </c>
      <c r="C63" s="143"/>
      <c r="D63" s="7">
        <v>108</v>
      </c>
      <c r="E63" s="5"/>
      <c r="F63" s="73"/>
      <c r="G63" s="5"/>
      <c r="H63" s="5"/>
      <c r="I63" s="5"/>
      <c r="J63" s="7">
        <v>108</v>
      </c>
      <c r="K63" s="5"/>
      <c r="L63" s="10"/>
      <c r="M63" s="9"/>
      <c r="N63" s="11"/>
      <c r="O63" s="10"/>
      <c r="P63" s="9"/>
      <c r="Q63" s="11"/>
      <c r="R63" s="10"/>
      <c r="S63" s="9"/>
      <c r="T63" s="11"/>
      <c r="U63" s="10"/>
      <c r="V63" s="58"/>
      <c r="W63" s="57"/>
      <c r="X63" s="29"/>
      <c r="Y63" s="58"/>
      <c r="Z63" s="156">
        <v>36</v>
      </c>
      <c r="AA63" s="32"/>
      <c r="AB63" s="60"/>
      <c r="AC63" s="72">
        <v>36</v>
      </c>
      <c r="AD63" s="29"/>
      <c r="AE63" s="58"/>
      <c r="AF63" s="210">
        <v>36</v>
      </c>
      <c r="AG63" s="32"/>
      <c r="AH63" s="33"/>
      <c r="AI63" s="111"/>
    </row>
    <row r="64" spans="1:35" ht="16.5">
      <c r="A64" s="78" t="s">
        <v>111</v>
      </c>
      <c r="B64" s="87" t="s">
        <v>43</v>
      </c>
      <c r="C64" s="24"/>
      <c r="D64" s="7">
        <v>108</v>
      </c>
      <c r="E64" s="5"/>
      <c r="F64" s="73"/>
      <c r="G64" s="5"/>
      <c r="H64" s="5"/>
      <c r="I64" s="5"/>
      <c r="J64" s="7">
        <v>108</v>
      </c>
      <c r="K64" s="5"/>
      <c r="L64" s="10"/>
      <c r="M64" s="9"/>
      <c r="N64" s="11"/>
      <c r="O64" s="10"/>
      <c r="P64" s="9"/>
      <c r="Q64" s="11"/>
      <c r="R64" s="10"/>
      <c r="S64" s="9"/>
      <c r="T64" s="11"/>
      <c r="U64" s="10"/>
      <c r="V64" s="58"/>
      <c r="W64" s="57"/>
      <c r="X64" s="29"/>
      <c r="Y64" s="58"/>
      <c r="Z64" s="57"/>
      <c r="AA64" s="32"/>
      <c r="AB64" s="60"/>
      <c r="AC64" s="72"/>
      <c r="AD64" s="29"/>
      <c r="AE64" s="58"/>
      <c r="AF64" s="31"/>
      <c r="AG64" s="32"/>
      <c r="AH64" s="33"/>
      <c r="AI64" s="111">
        <v>108</v>
      </c>
    </row>
    <row r="65" spans="1:35" ht="51.75" customHeight="1">
      <c r="A65" s="85" t="s">
        <v>155</v>
      </c>
      <c r="B65" s="125" t="s">
        <v>158</v>
      </c>
      <c r="C65" s="14" t="s">
        <v>204</v>
      </c>
      <c r="D65" s="14">
        <f aca="true" t="shared" si="6" ref="D65:J65">SUM(D66:D69)</f>
        <v>478</v>
      </c>
      <c r="E65" s="14">
        <f t="shared" si="6"/>
        <v>4</v>
      </c>
      <c r="F65" s="14">
        <f t="shared" si="6"/>
        <v>330</v>
      </c>
      <c r="G65" s="14">
        <f t="shared" si="6"/>
        <v>164</v>
      </c>
      <c r="H65" s="14">
        <f t="shared" si="6"/>
        <v>136</v>
      </c>
      <c r="I65" s="14">
        <f t="shared" si="6"/>
        <v>30</v>
      </c>
      <c r="J65" s="14">
        <f t="shared" si="6"/>
        <v>144</v>
      </c>
      <c r="K65" s="14"/>
      <c r="L65" s="23"/>
      <c r="M65" s="24"/>
      <c r="N65" s="25"/>
      <c r="O65" s="23"/>
      <c r="P65" s="24"/>
      <c r="Q65" s="25"/>
      <c r="R65" s="23"/>
      <c r="S65" s="24"/>
      <c r="T65" s="25"/>
      <c r="U65" s="23"/>
      <c r="V65" s="24"/>
      <c r="W65" s="25"/>
      <c r="X65" s="23"/>
      <c r="Y65" s="24"/>
      <c r="Z65" s="25"/>
      <c r="AA65" s="17"/>
      <c r="AB65" s="18"/>
      <c r="AC65" s="19"/>
      <c r="AD65" s="23"/>
      <c r="AE65" s="24"/>
      <c r="AF65" s="46"/>
      <c r="AG65" s="17"/>
      <c r="AH65" s="18"/>
      <c r="AI65" s="115" t="s">
        <v>127</v>
      </c>
    </row>
    <row r="66" spans="1:35" ht="16.5">
      <c r="A66" s="78" t="s">
        <v>156</v>
      </c>
      <c r="B66" s="126" t="s">
        <v>159</v>
      </c>
      <c r="C66" s="143" t="s">
        <v>80</v>
      </c>
      <c r="D66" s="15">
        <f>E66+F66</f>
        <v>162</v>
      </c>
      <c r="E66" s="7">
        <v>2</v>
      </c>
      <c r="F66" s="7">
        <v>160</v>
      </c>
      <c r="G66" s="7">
        <v>84</v>
      </c>
      <c r="H66" s="7">
        <v>76</v>
      </c>
      <c r="I66" s="49"/>
      <c r="J66" s="7"/>
      <c r="K66" s="7"/>
      <c r="L66" s="23"/>
      <c r="M66" s="24"/>
      <c r="N66" s="25"/>
      <c r="O66" s="23"/>
      <c r="P66" s="24"/>
      <c r="Q66" s="25"/>
      <c r="R66" s="23"/>
      <c r="S66" s="24"/>
      <c r="T66" s="25"/>
      <c r="U66" s="23"/>
      <c r="V66" s="24"/>
      <c r="W66" s="25"/>
      <c r="X66" s="34"/>
      <c r="Y66" s="103">
        <v>34</v>
      </c>
      <c r="Z66" s="25"/>
      <c r="AA66" s="17"/>
      <c r="AB66" s="13">
        <v>48</v>
      </c>
      <c r="AC66" s="19"/>
      <c r="AD66" s="34">
        <v>2</v>
      </c>
      <c r="AE66" s="44">
        <v>78</v>
      </c>
      <c r="AF66" s="46"/>
      <c r="AG66" s="39"/>
      <c r="AH66" s="51"/>
      <c r="AI66" s="19"/>
    </row>
    <row r="67" spans="1:35" ht="46.5">
      <c r="A67" s="78" t="s">
        <v>157</v>
      </c>
      <c r="B67" s="127" t="s">
        <v>160</v>
      </c>
      <c r="C67" s="263" t="s">
        <v>89</v>
      </c>
      <c r="D67" s="15">
        <f>E67+F67</f>
        <v>172</v>
      </c>
      <c r="E67" s="7">
        <v>2</v>
      </c>
      <c r="F67" s="7">
        <v>170</v>
      </c>
      <c r="G67" s="7">
        <v>80</v>
      </c>
      <c r="H67" s="7">
        <v>60</v>
      </c>
      <c r="I67" s="7">
        <v>30</v>
      </c>
      <c r="J67" s="7"/>
      <c r="K67" s="7"/>
      <c r="L67" s="23"/>
      <c r="M67" s="24"/>
      <c r="N67" s="25"/>
      <c r="O67" s="23"/>
      <c r="P67" s="24"/>
      <c r="Q67" s="25"/>
      <c r="R67" s="23"/>
      <c r="S67" s="24"/>
      <c r="T67" s="25"/>
      <c r="U67" s="23"/>
      <c r="V67" s="24"/>
      <c r="W67" s="25"/>
      <c r="X67" s="34"/>
      <c r="Y67" s="56"/>
      <c r="Z67" s="25"/>
      <c r="AA67" s="17"/>
      <c r="AB67" s="18"/>
      <c r="AC67" s="119"/>
      <c r="AD67" s="34"/>
      <c r="AE67" s="5">
        <v>84</v>
      </c>
      <c r="AF67" s="46"/>
      <c r="AG67" s="39">
        <v>2</v>
      </c>
      <c r="AH67" s="51">
        <v>86</v>
      </c>
      <c r="AI67" s="19"/>
    </row>
    <row r="68" spans="1:35" ht="16.5">
      <c r="A68" s="78" t="s">
        <v>191</v>
      </c>
      <c r="B68" s="87" t="s">
        <v>35</v>
      </c>
      <c r="C68" s="264"/>
      <c r="D68" s="7">
        <v>72</v>
      </c>
      <c r="E68" s="7"/>
      <c r="F68" s="50"/>
      <c r="G68" s="50"/>
      <c r="H68" s="50"/>
      <c r="I68" s="5"/>
      <c r="J68" s="7">
        <v>72</v>
      </c>
      <c r="K68" s="5"/>
      <c r="L68" s="10"/>
      <c r="M68" s="9"/>
      <c r="N68" s="11"/>
      <c r="O68" s="10"/>
      <c r="P68" s="9"/>
      <c r="Q68" s="11"/>
      <c r="R68" s="10"/>
      <c r="S68" s="9"/>
      <c r="T68" s="11"/>
      <c r="U68" s="10"/>
      <c r="V68" s="59"/>
      <c r="W68" s="25"/>
      <c r="X68" s="23"/>
      <c r="Y68" s="24"/>
      <c r="Z68" s="25"/>
      <c r="AA68" s="10"/>
      <c r="AB68" s="16"/>
      <c r="AC68" s="67"/>
      <c r="AD68" s="109"/>
      <c r="AE68" s="108"/>
      <c r="AF68" s="209">
        <v>36</v>
      </c>
      <c r="AG68" s="17"/>
      <c r="AH68" s="18"/>
      <c r="AI68" s="211">
        <v>36</v>
      </c>
    </row>
    <row r="69" spans="1:35" ht="16.5">
      <c r="A69" s="78" t="s">
        <v>192</v>
      </c>
      <c r="B69" s="87" t="s">
        <v>43</v>
      </c>
      <c r="C69" s="70" t="s">
        <v>112</v>
      </c>
      <c r="D69" s="15">
        <v>72</v>
      </c>
      <c r="E69" s="7"/>
      <c r="F69" s="7"/>
      <c r="G69" s="7"/>
      <c r="H69" s="7"/>
      <c r="I69" s="7"/>
      <c r="J69" s="7">
        <v>72</v>
      </c>
      <c r="K69" s="7"/>
      <c r="L69" s="23"/>
      <c r="M69" s="24"/>
      <c r="N69" s="25"/>
      <c r="O69" s="23"/>
      <c r="P69" s="24"/>
      <c r="Q69" s="25"/>
      <c r="R69" s="23"/>
      <c r="S69" s="24"/>
      <c r="T69" s="25"/>
      <c r="U69" s="23"/>
      <c r="V69" s="24"/>
      <c r="W69" s="25"/>
      <c r="X69" s="23"/>
      <c r="Y69" s="24"/>
      <c r="Z69" s="25"/>
      <c r="AA69" s="17"/>
      <c r="AB69" s="18"/>
      <c r="AC69" s="19"/>
      <c r="AD69" s="23"/>
      <c r="AE69" s="24"/>
      <c r="AF69" s="12"/>
      <c r="AG69" s="61"/>
      <c r="AH69" s="62"/>
      <c r="AI69" s="63">
        <v>72</v>
      </c>
    </row>
    <row r="70" spans="1:35" ht="46.5">
      <c r="A70" s="78" t="s">
        <v>113</v>
      </c>
      <c r="B70" s="95" t="s">
        <v>161</v>
      </c>
      <c r="C70" s="14" t="s">
        <v>130</v>
      </c>
      <c r="D70" s="14">
        <f>SUM(D71:D75)</f>
        <v>402</v>
      </c>
      <c r="E70" s="14">
        <f aca="true" t="shared" si="7" ref="E70:K70">SUM(E71:E75)</f>
        <v>2</v>
      </c>
      <c r="F70" s="14">
        <f t="shared" si="7"/>
        <v>148</v>
      </c>
      <c r="G70" s="14">
        <f t="shared" si="7"/>
        <v>80</v>
      </c>
      <c r="H70" s="14">
        <f t="shared" si="7"/>
        <v>68</v>
      </c>
      <c r="I70" s="14"/>
      <c r="J70" s="14">
        <f t="shared" si="7"/>
        <v>252</v>
      </c>
      <c r="K70" s="14">
        <f t="shared" si="7"/>
        <v>0</v>
      </c>
      <c r="L70" s="23"/>
      <c r="M70" s="24"/>
      <c r="N70" s="25"/>
      <c r="O70" s="23"/>
      <c r="P70" s="24"/>
      <c r="Q70" s="25"/>
      <c r="R70" s="23"/>
      <c r="S70" s="24"/>
      <c r="T70" s="25"/>
      <c r="U70" s="23"/>
      <c r="V70" s="24"/>
      <c r="W70" s="25"/>
      <c r="X70" s="23"/>
      <c r="Y70" s="24"/>
      <c r="Z70" s="25"/>
      <c r="AA70" s="17"/>
      <c r="AB70" s="18"/>
      <c r="AC70" s="136" t="s">
        <v>172</v>
      </c>
      <c r="AD70" s="23"/>
      <c r="AE70" s="24"/>
      <c r="AF70" s="12"/>
      <c r="AG70" s="61"/>
      <c r="AH70" s="62"/>
      <c r="AI70" s="115"/>
    </row>
    <row r="71" spans="1:35" ht="66.75">
      <c r="A71" s="129" t="s">
        <v>114</v>
      </c>
      <c r="B71" s="217" t="s">
        <v>163</v>
      </c>
      <c r="C71" s="130" t="s">
        <v>89</v>
      </c>
      <c r="D71" s="15">
        <f>E71+F71</f>
        <v>68</v>
      </c>
      <c r="E71" s="7">
        <v>0</v>
      </c>
      <c r="F71" s="15">
        <v>68</v>
      </c>
      <c r="G71" s="15">
        <v>40</v>
      </c>
      <c r="H71" s="15">
        <v>28</v>
      </c>
      <c r="I71" s="5"/>
      <c r="J71" s="5"/>
      <c r="K71" s="7"/>
      <c r="L71" s="23"/>
      <c r="M71" s="24"/>
      <c r="N71" s="25"/>
      <c r="O71" s="23"/>
      <c r="P71" s="24"/>
      <c r="Q71" s="25"/>
      <c r="R71" s="43"/>
      <c r="S71" s="101">
        <v>30</v>
      </c>
      <c r="T71" s="102"/>
      <c r="U71" s="43"/>
      <c r="V71" s="147">
        <v>38</v>
      </c>
      <c r="W71" s="131"/>
      <c r="X71" s="55"/>
      <c r="Y71" s="7"/>
      <c r="Z71" s="54"/>
      <c r="AA71" s="132"/>
      <c r="AB71" s="124"/>
      <c r="AC71" s="133"/>
      <c r="AD71" s="23"/>
      <c r="AE71" s="24"/>
      <c r="AF71" s="46"/>
      <c r="AG71" s="17"/>
      <c r="AH71" s="18"/>
      <c r="AI71" s="19"/>
    </row>
    <row r="72" spans="1:35" ht="33">
      <c r="A72" s="151" t="s">
        <v>164</v>
      </c>
      <c r="B72" s="218" t="s">
        <v>165</v>
      </c>
      <c r="C72" s="148" t="s">
        <v>136</v>
      </c>
      <c r="D72" s="15">
        <f>E72+F72</f>
        <v>82</v>
      </c>
      <c r="E72" s="7">
        <v>2</v>
      </c>
      <c r="F72" s="15">
        <v>80</v>
      </c>
      <c r="G72" s="15">
        <v>40</v>
      </c>
      <c r="H72" s="15">
        <v>40</v>
      </c>
      <c r="I72" s="5"/>
      <c r="J72" s="5"/>
      <c r="K72" s="7"/>
      <c r="L72" s="23"/>
      <c r="M72" s="24"/>
      <c r="N72" s="25"/>
      <c r="O72" s="23"/>
      <c r="P72" s="24"/>
      <c r="Q72" s="25"/>
      <c r="R72" s="43"/>
      <c r="S72" s="101"/>
      <c r="T72" s="102"/>
      <c r="U72" s="43"/>
      <c r="V72" s="101"/>
      <c r="W72" s="131"/>
      <c r="X72" s="55"/>
      <c r="Y72" s="5">
        <v>34</v>
      </c>
      <c r="Z72" s="38"/>
      <c r="AA72" s="39">
        <v>2</v>
      </c>
      <c r="AB72" s="191">
        <v>46</v>
      </c>
      <c r="AC72" s="41"/>
      <c r="AD72" s="181"/>
      <c r="AE72" s="24"/>
      <c r="AF72" s="46"/>
      <c r="AG72" s="17"/>
      <c r="AH72" s="18"/>
      <c r="AI72" s="19"/>
    </row>
    <row r="73" spans="1:35" ht="16.5">
      <c r="A73" s="151"/>
      <c r="B73" s="134" t="s">
        <v>176</v>
      </c>
      <c r="C73" s="148"/>
      <c r="D73" s="15"/>
      <c r="E73" s="7"/>
      <c r="F73" s="15"/>
      <c r="G73" s="15"/>
      <c r="H73" s="15"/>
      <c r="I73" s="5"/>
      <c r="J73" s="5"/>
      <c r="K73" s="7"/>
      <c r="L73" s="23"/>
      <c r="M73" s="24"/>
      <c r="N73" s="25"/>
      <c r="O73" s="23"/>
      <c r="P73" s="24"/>
      <c r="Q73" s="25"/>
      <c r="R73" s="183"/>
      <c r="S73" s="188"/>
      <c r="T73" s="189"/>
      <c r="U73" s="183"/>
      <c r="V73" s="188"/>
      <c r="W73" s="192"/>
      <c r="X73" s="55"/>
      <c r="Y73" s="5"/>
      <c r="Z73" s="38"/>
      <c r="AA73" s="39"/>
      <c r="AB73" s="191"/>
      <c r="AC73" s="41"/>
      <c r="AD73" s="23"/>
      <c r="AE73" s="24"/>
      <c r="AF73" s="25"/>
      <c r="AG73" s="17"/>
      <c r="AH73" s="18"/>
      <c r="AI73" s="19"/>
    </row>
    <row r="74" spans="1:35" ht="16.5">
      <c r="A74" s="129" t="s">
        <v>115</v>
      </c>
      <c r="B74" s="152" t="s">
        <v>35</v>
      </c>
      <c r="C74" s="143" t="s">
        <v>179</v>
      </c>
      <c r="D74" s="15">
        <v>144</v>
      </c>
      <c r="E74" s="7"/>
      <c r="F74" s="7"/>
      <c r="G74" s="7"/>
      <c r="H74" s="7"/>
      <c r="I74" s="5"/>
      <c r="J74" s="5">
        <f>SUM(M74:AC74)</f>
        <v>144</v>
      </c>
      <c r="K74" s="5"/>
      <c r="L74" s="23"/>
      <c r="M74" s="24"/>
      <c r="N74" s="25"/>
      <c r="O74" s="23"/>
      <c r="P74" s="24"/>
      <c r="Q74" s="25"/>
      <c r="R74" s="193"/>
      <c r="S74" s="184"/>
      <c r="T74" s="189">
        <v>36</v>
      </c>
      <c r="U74" s="183"/>
      <c r="V74" s="188"/>
      <c r="W74" s="189">
        <v>36</v>
      </c>
      <c r="X74" s="55"/>
      <c r="Y74" s="5"/>
      <c r="Z74" s="38">
        <v>36</v>
      </c>
      <c r="AA74" s="39"/>
      <c r="AB74" s="13"/>
      <c r="AC74" s="190">
        <v>36</v>
      </c>
      <c r="AD74" s="23"/>
      <c r="AE74" s="24"/>
      <c r="AF74" s="25"/>
      <c r="AG74" s="17"/>
      <c r="AH74" s="18"/>
      <c r="AI74" s="19"/>
    </row>
    <row r="75" spans="1:35" ht="34.5" customHeight="1">
      <c r="A75" s="78" t="s">
        <v>116</v>
      </c>
      <c r="B75" s="87" t="s">
        <v>43</v>
      </c>
      <c r="C75" s="70"/>
      <c r="D75" s="15">
        <v>108</v>
      </c>
      <c r="E75" s="7"/>
      <c r="F75" s="7"/>
      <c r="G75" s="7"/>
      <c r="H75" s="7"/>
      <c r="I75" s="7"/>
      <c r="J75" s="7">
        <v>108</v>
      </c>
      <c r="K75" s="8"/>
      <c r="L75" s="23"/>
      <c r="M75" s="24"/>
      <c r="N75" s="25"/>
      <c r="O75" s="23"/>
      <c r="P75" s="24"/>
      <c r="Q75" s="25"/>
      <c r="R75" s="23"/>
      <c r="S75" s="24"/>
      <c r="T75" s="25"/>
      <c r="U75" s="10"/>
      <c r="V75" s="9"/>
      <c r="W75" s="11"/>
      <c r="X75" s="10"/>
      <c r="Y75" s="9"/>
      <c r="Z75" s="11"/>
      <c r="AA75" s="26"/>
      <c r="AB75" s="27"/>
      <c r="AC75" s="41">
        <v>108</v>
      </c>
      <c r="AD75" s="10"/>
      <c r="AE75" s="9"/>
      <c r="AF75" s="11"/>
      <c r="AG75" s="61"/>
      <c r="AH75" s="62"/>
      <c r="AI75" s="63"/>
    </row>
    <row r="76" spans="1:35" ht="39.75" customHeight="1">
      <c r="A76" s="83" t="s">
        <v>38</v>
      </c>
      <c r="B76" s="100" t="s">
        <v>39</v>
      </c>
      <c r="C76" s="71" t="s">
        <v>45</v>
      </c>
      <c r="D76" s="5">
        <v>144</v>
      </c>
      <c r="E76" s="7"/>
      <c r="F76" s="7"/>
      <c r="G76" s="7"/>
      <c r="H76" s="7"/>
      <c r="I76" s="5"/>
      <c r="J76" s="5"/>
      <c r="K76" s="6"/>
      <c r="L76" s="201"/>
      <c r="M76" s="185"/>
      <c r="N76" s="202"/>
      <c r="O76" s="201"/>
      <c r="P76" s="185"/>
      <c r="Q76" s="202"/>
      <c r="R76" s="201"/>
      <c r="S76" s="185"/>
      <c r="T76" s="202"/>
      <c r="U76" s="201"/>
      <c r="V76" s="185"/>
      <c r="W76" s="202"/>
      <c r="X76" s="201"/>
      <c r="Y76" s="185"/>
      <c r="Z76" s="202"/>
      <c r="AA76" s="203"/>
      <c r="AB76" s="186"/>
      <c r="AC76" s="204"/>
      <c r="AD76" s="201"/>
      <c r="AE76" s="185"/>
      <c r="AF76" s="202"/>
      <c r="AG76" s="201"/>
      <c r="AH76" s="185"/>
      <c r="AI76" s="212">
        <v>144</v>
      </c>
    </row>
    <row r="77" spans="1:36" ht="35.25" customHeight="1">
      <c r="A77" s="83" t="s">
        <v>126</v>
      </c>
      <c r="B77" s="100" t="s">
        <v>36</v>
      </c>
      <c r="C77" s="71"/>
      <c r="D77" s="5">
        <v>180</v>
      </c>
      <c r="E77" s="7"/>
      <c r="F77" s="7"/>
      <c r="G77" s="7"/>
      <c r="H77" s="7"/>
      <c r="I77" s="5"/>
      <c r="J77" s="5"/>
      <c r="K77" s="6"/>
      <c r="L77" s="201"/>
      <c r="M77" s="185"/>
      <c r="N77" s="202"/>
      <c r="O77" s="201"/>
      <c r="P77" s="185"/>
      <c r="Q77" s="202"/>
      <c r="R77" s="201"/>
      <c r="S77" s="185"/>
      <c r="T77" s="202"/>
      <c r="U77" s="201"/>
      <c r="V77" s="185"/>
      <c r="W77" s="202"/>
      <c r="X77" s="201"/>
      <c r="Y77" s="185"/>
      <c r="Z77" s="202"/>
      <c r="AA77" s="203"/>
      <c r="AB77" s="186"/>
      <c r="AC77" s="204"/>
      <c r="AD77" s="201"/>
      <c r="AE77" s="185"/>
      <c r="AF77" s="202"/>
      <c r="AG77" s="201"/>
      <c r="AH77" s="185"/>
      <c r="AI77" s="205"/>
      <c r="AJ77" s="219"/>
    </row>
    <row r="78" spans="1:35" ht="31.5" customHeight="1">
      <c r="A78" s="83" t="s">
        <v>40</v>
      </c>
      <c r="B78" s="100" t="s">
        <v>41</v>
      </c>
      <c r="C78" s="5"/>
      <c r="D78" s="5">
        <v>216</v>
      </c>
      <c r="E78" s="7"/>
      <c r="F78" s="7"/>
      <c r="G78" s="7"/>
      <c r="H78" s="7"/>
      <c r="I78" s="5"/>
      <c r="J78" s="5"/>
      <c r="K78" s="6"/>
      <c r="L78" s="10"/>
      <c r="M78" s="9"/>
      <c r="N78" s="11"/>
      <c r="O78" s="10"/>
      <c r="P78" s="9"/>
      <c r="Q78" s="11"/>
      <c r="R78" s="10"/>
      <c r="S78" s="9"/>
      <c r="T78" s="11"/>
      <c r="U78" s="10"/>
      <c r="V78" s="9"/>
      <c r="W78" s="11"/>
      <c r="X78" s="10"/>
      <c r="Y78" s="9"/>
      <c r="Z78" s="11"/>
      <c r="AA78" s="17"/>
      <c r="AB78" s="18"/>
      <c r="AC78" s="19"/>
      <c r="AD78" s="10"/>
      <c r="AE78" s="9"/>
      <c r="AF78" s="11"/>
      <c r="AG78" s="10"/>
      <c r="AH78" s="9"/>
      <c r="AI78" s="107" t="s">
        <v>46</v>
      </c>
    </row>
    <row r="79" spans="1:35" ht="36" customHeight="1">
      <c r="A79" s="198" t="s">
        <v>187</v>
      </c>
      <c r="B79" s="199" t="s">
        <v>188</v>
      </c>
      <c r="C79" s="14" t="s">
        <v>199</v>
      </c>
      <c r="D79" s="200">
        <f>D80+D82</f>
        <v>242</v>
      </c>
      <c r="E79" s="200"/>
      <c r="F79" s="200">
        <f>F80+F82</f>
        <v>170</v>
      </c>
      <c r="G79" s="200">
        <f>G80+G82</f>
        <v>92</v>
      </c>
      <c r="H79" s="200">
        <f>H80+H82</f>
        <v>78</v>
      </c>
      <c r="I79" s="200"/>
      <c r="J79" s="200">
        <f>J80+J82</f>
        <v>72</v>
      </c>
      <c r="K79" s="6"/>
      <c r="L79" s="10"/>
      <c r="M79" s="9"/>
      <c r="N79" s="11"/>
      <c r="O79" s="10"/>
      <c r="P79" s="9"/>
      <c r="Q79" s="11"/>
      <c r="R79" s="10"/>
      <c r="S79" s="9"/>
      <c r="T79" s="11"/>
      <c r="U79" s="10"/>
      <c r="V79" s="9"/>
      <c r="W79" s="11"/>
      <c r="X79" s="10"/>
      <c r="Y79" s="9"/>
      <c r="Z79" s="11"/>
      <c r="AA79" s="17"/>
      <c r="AB79" s="18"/>
      <c r="AC79" s="19"/>
      <c r="AD79" s="10"/>
      <c r="AE79" s="9"/>
      <c r="AF79" s="11"/>
      <c r="AG79" s="10"/>
      <c r="AH79" s="9"/>
      <c r="AI79" s="115"/>
    </row>
    <row r="80" spans="1:35" ht="33" customHeight="1">
      <c r="A80" s="77" t="s">
        <v>28</v>
      </c>
      <c r="B80" s="86" t="s">
        <v>99</v>
      </c>
      <c r="C80" s="5"/>
      <c r="D80" s="5">
        <v>36</v>
      </c>
      <c r="E80" s="5"/>
      <c r="F80" s="5">
        <v>36</v>
      </c>
      <c r="G80" s="5">
        <v>24</v>
      </c>
      <c r="H80" s="5">
        <v>12</v>
      </c>
      <c r="I80" s="5"/>
      <c r="J80" s="5"/>
      <c r="K80" s="6"/>
      <c r="L80" s="10"/>
      <c r="M80" s="9"/>
      <c r="N80" s="11"/>
      <c r="O80" s="10"/>
      <c r="P80" s="9"/>
      <c r="Q80" s="11"/>
      <c r="R80" s="10"/>
      <c r="S80" s="9"/>
      <c r="T80" s="11"/>
      <c r="U80" s="10"/>
      <c r="V80" s="9"/>
      <c r="W80" s="11"/>
      <c r="X80" s="45"/>
      <c r="Y80" s="9"/>
      <c r="Z80" s="11"/>
      <c r="AA80" s="17"/>
      <c r="AB80" s="18"/>
      <c r="AC80" s="19"/>
      <c r="AD80" s="10"/>
      <c r="AE80" s="9"/>
      <c r="AF80" s="11"/>
      <c r="AG80" s="10"/>
      <c r="AH80" s="9"/>
      <c r="AI80" s="107"/>
    </row>
    <row r="81" spans="1:35" ht="29.25" customHeight="1">
      <c r="A81" s="78" t="s">
        <v>213</v>
      </c>
      <c r="B81" s="196" t="s">
        <v>189</v>
      </c>
      <c r="C81" s="5" t="s">
        <v>45</v>
      </c>
      <c r="D81" s="7">
        <v>36</v>
      </c>
      <c r="E81" s="7" t="s">
        <v>139</v>
      </c>
      <c r="F81" s="7">
        <v>36</v>
      </c>
      <c r="G81" s="7">
        <v>24</v>
      </c>
      <c r="H81" s="7">
        <v>12</v>
      </c>
      <c r="I81" s="5"/>
      <c r="J81" s="5"/>
      <c r="K81" s="6"/>
      <c r="L81" s="10"/>
      <c r="M81" s="9"/>
      <c r="N81" s="11"/>
      <c r="O81" s="10"/>
      <c r="P81" s="9"/>
      <c r="Q81" s="11"/>
      <c r="R81" s="10"/>
      <c r="S81" s="9"/>
      <c r="T81" s="11"/>
      <c r="U81" s="10"/>
      <c r="V81" s="9"/>
      <c r="W81" s="11"/>
      <c r="X81" s="10"/>
      <c r="Y81" s="9"/>
      <c r="Z81" s="11"/>
      <c r="AA81" s="17"/>
      <c r="AB81" s="18"/>
      <c r="AC81" s="19"/>
      <c r="AD81" s="10"/>
      <c r="AE81" s="182">
        <v>36</v>
      </c>
      <c r="AF81" s="11"/>
      <c r="AG81" s="10"/>
      <c r="AH81" s="9"/>
      <c r="AI81" s="107"/>
    </row>
    <row r="82" spans="1:35" ht="20.25" customHeight="1">
      <c r="A82" s="83" t="s">
        <v>30</v>
      </c>
      <c r="B82" s="197" t="s">
        <v>27</v>
      </c>
      <c r="C82" s="5"/>
      <c r="D82" s="5">
        <f>D83</f>
        <v>206</v>
      </c>
      <c r="E82" s="5"/>
      <c r="F82" s="5">
        <f>F83</f>
        <v>134</v>
      </c>
      <c r="G82" s="5">
        <f>G83</f>
        <v>68</v>
      </c>
      <c r="H82" s="5">
        <f>H83</f>
        <v>66</v>
      </c>
      <c r="I82" s="5"/>
      <c r="J82" s="5">
        <f>J83</f>
        <v>72</v>
      </c>
      <c r="K82" s="6"/>
      <c r="L82" s="10"/>
      <c r="M82" s="9"/>
      <c r="N82" s="11"/>
      <c r="O82" s="10"/>
      <c r="P82" s="9"/>
      <c r="Q82" s="11"/>
      <c r="R82" s="10"/>
      <c r="S82" s="9"/>
      <c r="T82" s="11"/>
      <c r="U82" s="10"/>
      <c r="V82" s="9"/>
      <c r="W82" s="11"/>
      <c r="X82" s="10"/>
      <c r="Y82" s="9"/>
      <c r="Z82" s="11"/>
      <c r="AA82" s="17"/>
      <c r="AB82" s="18"/>
      <c r="AC82" s="19"/>
      <c r="AD82" s="10"/>
      <c r="AE82" s="9"/>
      <c r="AF82" s="11"/>
      <c r="AG82" s="10"/>
      <c r="AH82" s="9"/>
      <c r="AI82" s="107"/>
    </row>
    <row r="83" spans="1:35" ht="54.75" customHeight="1">
      <c r="A83" s="83" t="s">
        <v>193</v>
      </c>
      <c r="B83" s="197" t="s">
        <v>190</v>
      </c>
      <c r="C83" s="14" t="s">
        <v>198</v>
      </c>
      <c r="D83" s="5">
        <f>SUM(D84:D87)</f>
        <v>206</v>
      </c>
      <c r="E83" s="5"/>
      <c r="F83" s="5">
        <f>SUM(F84:F85)</f>
        <v>134</v>
      </c>
      <c r="G83" s="5">
        <f>SUM(G84:G85)</f>
        <v>68</v>
      </c>
      <c r="H83" s="5">
        <f>SUM(H84:H85)</f>
        <v>66</v>
      </c>
      <c r="I83" s="5"/>
      <c r="J83" s="5">
        <v>72</v>
      </c>
      <c r="K83" s="6"/>
      <c r="L83" s="10"/>
      <c r="M83" s="9"/>
      <c r="N83" s="11"/>
      <c r="O83" s="10"/>
      <c r="P83" s="9"/>
      <c r="Q83" s="11"/>
      <c r="R83" s="10"/>
      <c r="S83" s="9"/>
      <c r="T83" s="11"/>
      <c r="U83" s="10"/>
      <c r="V83" s="9"/>
      <c r="W83" s="11"/>
      <c r="X83" s="10"/>
      <c r="Y83" s="9"/>
      <c r="Z83" s="11"/>
      <c r="AA83" s="17"/>
      <c r="AB83" s="18"/>
      <c r="AC83" s="19"/>
      <c r="AD83" s="10"/>
      <c r="AE83" s="9"/>
      <c r="AF83" s="11"/>
      <c r="AG83" s="10"/>
      <c r="AH83" s="9"/>
      <c r="AI83" s="115" t="s">
        <v>127</v>
      </c>
    </row>
    <row r="84" spans="1:35" ht="42" customHeight="1">
      <c r="A84" s="78" t="s">
        <v>194</v>
      </c>
      <c r="B84" s="196" t="s">
        <v>195</v>
      </c>
      <c r="C84" s="5" t="s">
        <v>45</v>
      </c>
      <c r="D84" s="7">
        <v>50</v>
      </c>
      <c r="E84" s="7"/>
      <c r="F84" s="7">
        <v>50</v>
      </c>
      <c r="G84" s="7">
        <v>26</v>
      </c>
      <c r="H84" s="7">
        <v>24</v>
      </c>
      <c r="I84" s="5"/>
      <c r="J84" s="5"/>
      <c r="K84" s="6"/>
      <c r="L84" s="10"/>
      <c r="M84" s="9"/>
      <c r="N84" s="11"/>
      <c r="O84" s="10"/>
      <c r="P84" s="9"/>
      <c r="Q84" s="11"/>
      <c r="R84" s="10"/>
      <c r="S84" s="9"/>
      <c r="T84" s="11"/>
      <c r="U84" s="10"/>
      <c r="V84" s="9"/>
      <c r="W84" s="11"/>
      <c r="X84" s="10"/>
      <c r="Y84" s="9"/>
      <c r="Z84" s="11"/>
      <c r="AA84" s="17"/>
      <c r="AB84" s="18"/>
      <c r="AC84" s="19"/>
      <c r="AD84" s="10"/>
      <c r="AE84" s="182">
        <v>50</v>
      </c>
      <c r="AF84" s="11"/>
      <c r="AG84" s="10"/>
      <c r="AH84" s="182"/>
      <c r="AI84" s="107"/>
    </row>
    <row r="85" spans="1:35" ht="42" customHeight="1">
      <c r="A85" s="78" t="s">
        <v>196</v>
      </c>
      <c r="B85" s="196" t="s">
        <v>197</v>
      </c>
      <c r="C85" s="5" t="s">
        <v>45</v>
      </c>
      <c r="D85" s="7">
        <v>84</v>
      </c>
      <c r="E85" s="7"/>
      <c r="F85" s="7">
        <v>84</v>
      </c>
      <c r="G85" s="7">
        <v>42</v>
      </c>
      <c r="H85" s="7">
        <v>42</v>
      </c>
      <c r="I85" s="5"/>
      <c r="J85" s="5"/>
      <c r="K85" s="6"/>
      <c r="L85" s="10"/>
      <c r="M85" s="9"/>
      <c r="N85" s="11"/>
      <c r="O85" s="10"/>
      <c r="P85" s="9"/>
      <c r="Q85" s="11"/>
      <c r="R85" s="10"/>
      <c r="S85" s="9"/>
      <c r="T85" s="11"/>
      <c r="U85" s="10"/>
      <c r="V85" s="9"/>
      <c r="W85" s="11"/>
      <c r="X85" s="10"/>
      <c r="Y85" s="9"/>
      <c r="Z85" s="11"/>
      <c r="AA85" s="17"/>
      <c r="AB85" s="18"/>
      <c r="AC85" s="19"/>
      <c r="AD85" s="10"/>
      <c r="AE85" s="5"/>
      <c r="AF85" s="11"/>
      <c r="AG85" s="10"/>
      <c r="AH85" s="182">
        <v>84</v>
      </c>
      <c r="AI85" s="107"/>
    </row>
    <row r="86" spans="1:35" ht="35.25" customHeight="1">
      <c r="A86" s="187"/>
      <c r="B86" s="195" t="s">
        <v>176</v>
      </c>
      <c r="C86" s="5"/>
      <c r="D86" s="5"/>
      <c r="E86" s="7"/>
      <c r="F86" s="7"/>
      <c r="G86" s="7"/>
      <c r="H86" s="7"/>
      <c r="I86" s="5"/>
      <c r="J86" s="5"/>
      <c r="K86" s="6"/>
      <c r="L86" s="10"/>
      <c r="M86" s="9"/>
      <c r="N86" s="11"/>
      <c r="O86" s="10"/>
      <c r="P86" s="9"/>
      <c r="Q86" s="11"/>
      <c r="R86" s="10"/>
      <c r="S86" s="9"/>
      <c r="T86" s="11"/>
      <c r="U86" s="10"/>
      <c r="V86" s="9"/>
      <c r="W86" s="11"/>
      <c r="X86" s="10"/>
      <c r="Y86" s="9"/>
      <c r="Z86" s="11"/>
      <c r="AA86" s="17"/>
      <c r="AB86" s="18"/>
      <c r="AC86" s="19"/>
      <c r="AD86" s="10"/>
      <c r="AE86" s="9"/>
      <c r="AF86" s="11"/>
      <c r="AG86" s="10"/>
      <c r="AH86" s="9"/>
      <c r="AI86" s="107"/>
    </row>
    <row r="87" spans="1:35" ht="42" customHeight="1">
      <c r="A87" s="78" t="s">
        <v>214</v>
      </c>
      <c r="B87" s="196" t="s">
        <v>43</v>
      </c>
      <c r="C87" s="5"/>
      <c r="D87" s="7">
        <v>72</v>
      </c>
      <c r="E87" s="7"/>
      <c r="F87" s="7">
        <v>72</v>
      </c>
      <c r="G87" s="7"/>
      <c r="H87" s="7"/>
      <c r="I87" s="7"/>
      <c r="J87" s="7">
        <v>72</v>
      </c>
      <c r="K87" s="7">
        <v>72</v>
      </c>
      <c r="L87" s="10"/>
      <c r="M87" s="9"/>
      <c r="N87" s="11"/>
      <c r="O87" s="10"/>
      <c r="P87" s="9"/>
      <c r="Q87" s="11"/>
      <c r="R87" s="10"/>
      <c r="S87" s="9"/>
      <c r="T87" s="11"/>
      <c r="U87" s="10"/>
      <c r="V87" s="9"/>
      <c r="W87" s="11"/>
      <c r="X87" s="10"/>
      <c r="Y87" s="9"/>
      <c r="Z87" s="11"/>
      <c r="AA87" s="17"/>
      <c r="AB87" s="18"/>
      <c r="AC87" s="19"/>
      <c r="AD87" s="10"/>
      <c r="AE87" s="9"/>
      <c r="AF87" s="11"/>
      <c r="AG87" s="10"/>
      <c r="AH87" s="9"/>
      <c r="AI87" s="206">
        <v>72</v>
      </c>
    </row>
    <row r="88" spans="1:35" ht="15.75" customHeight="1">
      <c r="A88" s="83"/>
      <c r="B88" s="180"/>
      <c r="C88" s="5"/>
      <c r="D88" s="5"/>
      <c r="E88" s="7"/>
      <c r="F88" s="7"/>
      <c r="G88" s="7"/>
      <c r="H88" s="7"/>
      <c r="I88" s="5"/>
      <c r="J88" s="5"/>
      <c r="K88" s="5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18"/>
      <c r="AB88" s="18"/>
      <c r="AC88" s="18"/>
      <c r="AD88" s="9"/>
      <c r="AE88" s="9"/>
      <c r="AF88" s="9"/>
      <c r="AG88" s="9"/>
      <c r="AH88" s="9"/>
      <c r="AI88" s="75"/>
    </row>
    <row r="89" spans="1:35" ht="27" customHeight="1">
      <c r="A89" s="83"/>
      <c r="B89" s="96" t="s">
        <v>125</v>
      </c>
      <c r="C89" s="14" t="s">
        <v>211</v>
      </c>
      <c r="D89" s="5">
        <f aca="true" t="shared" si="8" ref="D89:J89">D78+D77+D76+D40+D37+D29+D11+D79</f>
        <v>5940</v>
      </c>
      <c r="E89" s="5">
        <f t="shared" si="8"/>
        <v>38</v>
      </c>
      <c r="F89" s="5">
        <f t="shared" si="8"/>
        <v>4390</v>
      </c>
      <c r="G89" s="5">
        <f t="shared" si="8"/>
        <v>2146</v>
      </c>
      <c r="H89" s="5">
        <f t="shared" si="8"/>
        <v>2184</v>
      </c>
      <c r="I89" s="5">
        <f t="shared" si="8"/>
        <v>60</v>
      </c>
      <c r="J89" s="5">
        <f t="shared" si="8"/>
        <v>900</v>
      </c>
      <c r="K89" s="5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18"/>
      <c r="AB89" s="18"/>
      <c r="AC89" s="18"/>
      <c r="AD89" s="9"/>
      <c r="AE89" s="9"/>
      <c r="AF89" s="9"/>
      <c r="AG89" s="9"/>
      <c r="AH89" s="9"/>
      <c r="AI89" s="9"/>
    </row>
    <row r="90" spans="1:35" ht="29.25" customHeight="1">
      <c r="A90" s="260"/>
      <c r="B90" s="261"/>
      <c r="C90" s="261"/>
      <c r="D90" s="261"/>
      <c r="E90" s="262"/>
      <c r="F90" s="237" t="s">
        <v>37</v>
      </c>
      <c r="G90" s="4"/>
      <c r="H90" s="225" t="s">
        <v>49</v>
      </c>
      <c r="I90" s="225"/>
      <c r="J90" s="222"/>
      <c r="K90" s="223"/>
      <c r="L90" s="227">
        <f>SUM(L11:M89)</f>
        <v>612</v>
      </c>
      <c r="M90" s="227"/>
      <c r="N90" s="227"/>
      <c r="O90" s="227">
        <f>SUM(O11:P89)</f>
        <v>792</v>
      </c>
      <c r="P90" s="227"/>
      <c r="Q90" s="227"/>
      <c r="R90" s="227">
        <f>SUM(R11:S89)</f>
        <v>540</v>
      </c>
      <c r="S90" s="227"/>
      <c r="T90" s="227"/>
      <c r="U90" s="227">
        <f>SUM(U11:V89)</f>
        <v>756</v>
      </c>
      <c r="V90" s="227"/>
      <c r="W90" s="227"/>
      <c r="X90" s="227">
        <f>SUM(X11:Y89)</f>
        <v>504</v>
      </c>
      <c r="Y90" s="227"/>
      <c r="Z90" s="227"/>
      <c r="AA90" s="227">
        <f>SUM(AA11:AB89)</f>
        <v>504</v>
      </c>
      <c r="AB90" s="227"/>
      <c r="AC90" s="227"/>
      <c r="AD90" s="227">
        <f>SUM(AD11:AE89)</f>
        <v>540</v>
      </c>
      <c r="AE90" s="227"/>
      <c r="AF90" s="227"/>
      <c r="AG90" s="227">
        <f>SUM(AG11:AH89)</f>
        <v>180</v>
      </c>
      <c r="AH90" s="227"/>
      <c r="AI90" s="227"/>
    </row>
    <row r="91" spans="1:35" ht="30" customHeight="1">
      <c r="A91" s="260" t="s">
        <v>48</v>
      </c>
      <c r="B91" s="261"/>
      <c r="C91" s="261"/>
      <c r="D91" s="261"/>
      <c r="E91" s="262"/>
      <c r="F91" s="237"/>
      <c r="G91" s="233"/>
      <c r="H91" s="225" t="s">
        <v>42</v>
      </c>
      <c r="I91" s="225"/>
      <c r="J91" s="240"/>
      <c r="K91" s="241"/>
      <c r="L91" s="224">
        <f>SUM(N11:N87)</f>
        <v>0</v>
      </c>
      <c r="M91" s="224"/>
      <c r="N91" s="224"/>
      <c r="O91" s="224">
        <f>SUM(Q11:Q87)</f>
        <v>0</v>
      </c>
      <c r="P91" s="224"/>
      <c r="Q91" s="224"/>
      <c r="R91" s="224">
        <f>SUM(T11:T87)</f>
        <v>36</v>
      </c>
      <c r="S91" s="224"/>
      <c r="T91" s="224"/>
      <c r="U91" s="224">
        <f>SUM(W11:W87)</f>
        <v>72</v>
      </c>
      <c r="V91" s="224"/>
      <c r="W91" s="224"/>
      <c r="X91" s="224">
        <f>SUM(Z11:Z87)</f>
        <v>108</v>
      </c>
      <c r="Y91" s="224"/>
      <c r="Z91" s="224"/>
      <c r="AA91" s="224">
        <v>108</v>
      </c>
      <c r="AB91" s="224"/>
      <c r="AC91" s="224"/>
      <c r="AD91" s="224">
        <v>72</v>
      </c>
      <c r="AE91" s="224"/>
      <c r="AF91" s="224"/>
      <c r="AG91" s="224">
        <v>36</v>
      </c>
      <c r="AH91" s="224"/>
      <c r="AI91" s="224"/>
    </row>
    <row r="92" spans="1:35" ht="51.75" customHeight="1">
      <c r="A92" s="260" t="s">
        <v>47</v>
      </c>
      <c r="B92" s="261"/>
      <c r="C92" s="261"/>
      <c r="D92" s="261"/>
      <c r="E92" s="262"/>
      <c r="F92" s="237"/>
      <c r="G92" s="235"/>
      <c r="H92" s="225"/>
      <c r="I92" s="225"/>
      <c r="J92" s="242"/>
      <c r="K92" s="243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</row>
    <row r="93" spans="1:35" ht="43.5" customHeight="1">
      <c r="A93" s="254" t="s">
        <v>173</v>
      </c>
      <c r="B93" s="255"/>
      <c r="C93" s="255"/>
      <c r="D93" s="256"/>
      <c r="E93" s="5"/>
      <c r="F93" s="237"/>
      <c r="G93" s="4"/>
      <c r="H93" s="225" t="s">
        <v>50</v>
      </c>
      <c r="I93" s="225"/>
      <c r="J93" s="222"/>
      <c r="K93" s="223"/>
      <c r="L93" s="224">
        <v>0</v>
      </c>
      <c r="M93" s="224"/>
      <c r="N93" s="224"/>
      <c r="O93" s="224">
        <v>0</v>
      </c>
      <c r="P93" s="224"/>
      <c r="Q93" s="224"/>
      <c r="R93" s="224">
        <v>0</v>
      </c>
      <c r="S93" s="224"/>
      <c r="T93" s="224"/>
      <c r="U93" s="224">
        <v>0</v>
      </c>
      <c r="V93" s="224"/>
      <c r="W93" s="224"/>
      <c r="X93" s="224">
        <v>0</v>
      </c>
      <c r="Y93" s="224"/>
      <c r="Z93" s="224"/>
      <c r="AA93" s="246">
        <v>216</v>
      </c>
      <c r="AB93" s="247"/>
      <c r="AC93" s="248"/>
      <c r="AD93" s="224">
        <v>0</v>
      </c>
      <c r="AE93" s="224"/>
      <c r="AF93" s="224"/>
      <c r="AG93" s="230">
        <v>252</v>
      </c>
      <c r="AH93" s="230"/>
      <c r="AI93" s="230"/>
    </row>
    <row r="94" spans="1:35" ht="36.75" customHeight="1">
      <c r="A94" s="257"/>
      <c r="B94" s="258"/>
      <c r="C94" s="258"/>
      <c r="D94" s="259"/>
      <c r="E94" s="7"/>
      <c r="F94" s="237"/>
      <c r="G94" s="4"/>
      <c r="H94" s="225" t="s">
        <v>51</v>
      </c>
      <c r="I94" s="225"/>
      <c r="J94" s="222"/>
      <c r="K94" s="223"/>
      <c r="L94" s="224">
        <v>0</v>
      </c>
      <c r="M94" s="224"/>
      <c r="N94" s="224"/>
      <c r="O94" s="224">
        <v>0</v>
      </c>
      <c r="P94" s="224"/>
      <c r="Q94" s="224"/>
      <c r="R94" s="224">
        <v>0</v>
      </c>
      <c r="S94" s="224"/>
      <c r="T94" s="224"/>
      <c r="U94" s="224">
        <v>0</v>
      </c>
      <c r="V94" s="224"/>
      <c r="W94" s="224"/>
      <c r="X94" s="224">
        <v>0</v>
      </c>
      <c r="Y94" s="224"/>
      <c r="Z94" s="224"/>
      <c r="AA94" s="230">
        <v>0</v>
      </c>
      <c r="AB94" s="230"/>
      <c r="AC94" s="230"/>
      <c r="AD94" s="224">
        <v>0</v>
      </c>
      <c r="AE94" s="224"/>
      <c r="AF94" s="224"/>
      <c r="AG94" s="224">
        <v>144</v>
      </c>
      <c r="AH94" s="224"/>
      <c r="AI94" s="224"/>
    </row>
    <row r="95" spans="1:35" ht="43.5" customHeight="1">
      <c r="A95" s="251" t="s">
        <v>180</v>
      </c>
      <c r="B95" s="252"/>
      <c r="C95" s="252"/>
      <c r="D95" s="253"/>
      <c r="E95" s="7"/>
      <c r="F95" s="237"/>
      <c r="G95" s="4"/>
      <c r="H95" s="225" t="s">
        <v>52</v>
      </c>
      <c r="I95" s="225"/>
      <c r="J95" s="222"/>
      <c r="K95" s="223"/>
      <c r="L95" s="224">
        <v>0</v>
      </c>
      <c r="M95" s="224"/>
      <c r="N95" s="224"/>
      <c r="O95" s="230">
        <v>4</v>
      </c>
      <c r="P95" s="230"/>
      <c r="Q95" s="230"/>
      <c r="R95" s="224">
        <v>4</v>
      </c>
      <c r="S95" s="224"/>
      <c r="T95" s="224"/>
      <c r="U95" s="224">
        <v>4</v>
      </c>
      <c r="V95" s="224"/>
      <c r="W95" s="224"/>
      <c r="X95" s="224">
        <v>0</v>
      </c>
      <c r="Y95" s="224"/>
      <c r="Z95" s="224"/>
      <c r="AA95" s="230">
        <v>5</v>
      </c>
      <c r="AB95" s="230"/>
      <c r="AC95" s="230"/>
      <c r="AD95" s="224">
        <v>0</v>
      </c>
      <c r="AE95" s="224"/>
      <c r="AF95" s="224"/>
      <c r="AG95" s="230">
        <v>4</v>
      </c>
      <c r="AH95" s="230"/>
      <c r="AI95" s="230"/>
    </row>
    <row r="96" spans="1:35" ht="26.25" customHeight="1">
      <c r="A96" s="251" t="s">
        <v>181</v>
      </c>
      <c r="B96" s="252"/>
      <c r="C96" s="252"/>
      <c r="D96" s="253"/>
      <c r="E96" s="7"/>
      <c r="F96" s="237"/>
      <c r="G96" s="4"/>
      <c r="H96" s="225" t="s">
        <v>137</v>
      </c>
      <c r="I96" s="225"/>
      <c r="J96" s="222"/>
      <c r="K96" s="223"/>
      <c r="L96" s="230">
        <v>3</v>
      </c>
      <c r="M96" s="230"/>
      <c r="N96" s="230"/>
      <c r="O96" s="230">
        <v>8</v>
      </c>
      <c r="P96" s="230"/>
      <c r="Q96" s="230"/>
      <c r="R96" s="224">
        <v>1</v>
      </c>
      <c r="S96" s="224"/>
      <c r="T96" s="224"/>
      <c r="U96" s="224">
        <v>6</v>
      </c>
      <c r="V96" s="224"/>
      <c r="W96" s="224"/>
      <c r="X96" s="224">
        <v>2</v>
      </c>
      <c r="Y96" s="224"/>
      <c r="Z96" s="224"/>
      <c r="AA96" s="230">
        <v>4</v>
      </c>
      <c r="AB96" s="230"/>
      <c r="AC96" s="230"/>
      <c r="AD96" s="224">
        <v>8</v>
      </c>
      <c r="AE96" s="224"/>
      <c r="AF96" s="224"/>
      <c r="AG96" s="230">
        <v>3</v>
      </c>
      <c r="AH96" s="230"/>
      <c r="AI96" s="230"/>
    </row>
    <row r="97" spans="1:35" ht="27" customHeight="1">
      <c r="A97" s="251" t="s">
        <v>68</v>
      </c>
      <c r="B97" s="252"/>
      <c r="C97" s="252"/>
      <c r="D97" s="253"/>
      <c r="E97" s="7"/>
      <c r="F97" s="237"/>
      <c r="G97" s="4"/>
      <c r="H97" s="225" t="s">
        <v>135</v>
      </c>
      <c r="I97" s="225"/>
      <c r="J97" s="222"/>
      <c r="K97" s="223"/>
      <c r="L97" s="224">
        <v>1</v>
      </c>
      <c r="M97" s="224"/>
      <c r="N97" s="224"/>
      <c r="O97" s="224">
        <v>0</v>
      </c>
      <c r="P97" s="224"/>
      <c r="Q97" s="224"/>
      <c r="R97" s="224">
        <v>1</v>
      </c>
      <c r="S97" s="224"/>
      <c r="T97" s="224"/>
      <c r="U97" s="224">
        <v>2</v>
      </c>
      <c r="V97" s="224"/>
      <c r="W97" s="224"/>
      <c r="X97" s="224">
        <v>1</v>
      </c>
      <c r="Y97" s="224"/>
      <c r="Z97" s="224"/>
      <c r="AA97" s="230">
        <v>2</v>
      </c>
      <c r="AB97" s="230"/>
      <c r="AC97" s="230"/>
      <c r="AD97" s="224">
        <v>1</v>
      </c>
      <c r="AE97" s="224"/>
      <c r="AF97" s="224"/>
      <c r="AG97" s="230">
        <v>0</v>
      </c>
      <c r="AH97" s="230"/>
      <c r="AI97" s="230"/>
    </row>
    <row r="98" spans="8:35" ht="16.5">
      <c r="H98" s="238"/>
      <c r="I98" s="238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</row>
    <row r="99" spans="8:35" ht="16.5">
      <c r="H99" s="266"/>
      <c r="I99" s="266"/>
      <c r="L99" s="265"/>
      <c r="M99" s="265"/>
      <c r="N99" s="265"/>
      <c r="O99" s="265"/>
      <c r="P99" s="265"/>
      <c r="Q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</row>
  </sheetData>
  <sheetProtection/>
  <mergeCells count="143">
    <mergeCell ref="AG99:AI99"/>
    <mergeCell ref="AD99:AF99"/>
    <mergeCell ref="H99:I99"/>
    <mergeCell ref="O99:Q99"/>
    <mergeCell ref="L99:N99"/>
    <mergeCell ref="U99:W99"/>
    <mergeCell ref="X99:Z99"/>
    <mergeCell ref="AA99:AC99"/>
    <mergeCell ref="R98:T98"/>
    <mergeCell ref="U98:W98"/>
    <mergeCell ref="X98:Z98"/>
    <mergeCell ref="AA98:AC98"/>
    <mergeCell ref="AD98:AF98"/>
    <mergeCell ref="AG98:AI98"/>
    <mergeCell ref="AJ6:AJ8"/>
    <mergeCell ref="AK6:AK8"/>
    <mergeCell ref="A97:D97"/>
    <mergeCell ref="A96:D96"/>
    <mergeCell ref="A95:D95"/>
    <mergeCell ref="A93:D94"/>
    <mergeCell ref="A92:E92"/>
    <mergeCell ref="A91:E91"/>
    <mergeCell ref="A90:E90"/>
    <mergeCell ref="C67:C68"/>
    <mergeCell ref="AD91:AF92"/>
    <mergeCell ref="AG91:AI92"/>
    <mergeCell ref="AD96:AF96"/>
    <mergeCell ref="AG96:AI96"/>
    <mergeCell ref="AD90:AF90"/>
    <mergeCell ref="AG90:AI90"/>
    <mergeCell ref="AD93:AF93"/>
    <mergeCell ref="AG93:AI93"/>
    <mergeCell ref="AD94:AF94"/>
    <mergeCell ref="AG94:AI94"/>
    <mergeCell ref="AD6:AF6"/>
    <mergeCell ref="AG6:AI6"/>
    <mergeCell ref="AD7:AF7"/>
    <mergeCell ref="AG7:AI7"/>
    <mergeCell ref="AD8:AF8"/>
    <mergeCell ref="AG8:AI8"/>
    <mergeCell ref="AA96:AC96"/>
    <mergeCell ref="X96:Z96"/>
    <mergeCell ref="U94:W94"/>
    <mergeCell ref="AD95:AF95"/>
    <mergeCell ref="AG95:AI95"/>
    <mergeCell ref="AA97:AC97"/>
    <mergeCell ref="U97:W97"/>
    <mergeCell ref="X95:Z95"/>
    <mergeCell ref="H97:I97"/>
    <mergeCell ref="H96:I96"/>
    <mergeCell ref="O96:Q96"/>
    <mergeCell ref="AD97:AF97"/>
    <mergeCell ref="AG97:AI97"/>
    <mergeCell ref="AA90:AC90"/>
    <mergeCell ref="AA91:AC92"/>
    <mergeCell ref="O91:Q92"/>
    <mergeCell ref="AA93:AC93"/>
    <mergeCell ref="AA95:AC95"/>
    <mergeCell ref="R97:T97"/>
    <mergeCell ref="O97:Q97"/>
    <mergeCell ref="X97:Z97"/>
    <mergeCell ref="A3:A9"/>
    <mergeCell ref="B3:B9"/>
    <mergeCell ref="C3:C9"/>
    <mergeCell ref="D3:D9"/>
    <mergeCell ref="E4:E9"/>
    <mergeCell ref="F6:F9"/>
    <mergeCell ref="H94:I94"/>
    <mergeCell ref="H90:I90"/>
    <mergeCell ref="R93:T93"/>
    <mergeCell ref="U96:W96"/>
    <mergeCell ref="O95:Q95"/>
    <mergeCell ref="R95:T95"/>
    <mergeCell ref="U95:W95"/>
    <mergeCell ref="L96:N96"/>
    <mergeCell ref="J95:K95"/>
    <mergeCell ref="R96:T96"/>
    <mergeCell ref="J93:K93"/>
    <mergeCell ref="F90:F97"/>
    <mergeCell ref="H95:I95"/>
    <mergeCell ref="H98:I98"/>
    <mergeCell ref="L98:N98"/>
    <mergeCell ref="O98:Q98"/>
    <mergeCell ref="J96:K96"/>
    <mergeCell ref="J97:K97"/>
    <mergeCell ref="L97:N97"/>
    <mergeCell ref="G91:G92"/>
    <mergeCell ref="J91:K92"/>
    <mergeCell ref="R5:W5"/>
    <mergeCell ref="L6:N6"/>
    <mergeCell ref="H7:H9"/>
    <mergeCell ref="I7:I9"/>
    <mergeCell ref="J5:J9"/>
    <mergeCell ref="L8:N8"/>
    <mergeCell ref="O8:Q8"/>
    <mergeCell ref="L5:Q5"/>
    <mergeCell ref="G6:I6"/>
    <mergeCell ref="E3:K3"/>
    <mergeCell ref="F4:K4"/>
    <mergeCell ref="F5:I5"/>
    <mergeCell ref="U7:W7"/>
    <mergeCell ref="X7:Z7"/>
    <mergeCell ref="U6:W6"/>
    <mergeCell ref="X5:AC5"/>
    <mergeCell ref="L3:AI4"/>
    <mergeCell ref="K5:K9"/>
    <mergeCell ref="AD5:AI5"/>
    <mergeCell ref="AA6:AC6"/>
    <mergeCell ref="AA7:AC7"/>
    <mergeCell ref="R7:T7"/>
    <mergeCell ref="X90:Z90"/>
    <mergeCell ref="G7:G9"/>
    <mergeCell ref="L95:N95"/>
    <mergeCell ref="AA8:AC8"/>
    <mergeCell ref="AA94:AC94"/>
    <mergeCell ref="O94:Q94"/>
    <mergeCell ref="L94:N94"/>
    <mergeCell ref="X6:Z6"/>
    <mergeCell ref="O6:Q6"/>
    <mergeCell ref="J90:K90"/>
    <mergeCell ref="R6:T6"/>
    <mergeCell ref="L7:N7"/>
    <mergeCell ref="L90:N90"/>
    <mergeCell ref="O90:Q90"/>
    <mergeCell ref="R8:T8"/>
    <mergeCell ref="R90:T90"/>
    <mergeCell ref="O7:Q7"/>
    <mergeCell ref="X91:Z92"/>
    <mergeCell ref="X94:Z94"/>
    <mergeCell ref="U93:W93"/>
    <mergeCell ref="X93:Z93"/>
    <mergeCell ref="U8:W8"/>
    <mergeCell ref="X8:Z8"/>
    <mergeCell ref="U90:W90"/>
    <mergeCell ref="U91:W92"/>
    <mergeCell ref="J94:K94"/>
    <mergeCell ref="R94:T94"/>
    <mergeCell ref="H91:I92"/>
    <mergeCell ref="R91:T92"/>
    <mergeCell ref="H93:I93"/>
    <mergeCell ref="L93:N93"/>
    <mergeCell ref="O93:Q93"/>
    <mergeCell ref="L91:N92"/>
  </mergeCells>
  <printOptions/>
  <pageMargins left="0.1968503937007874" right="0.1968503937007874" top="0.31496062992125984" bottom="0.1968503937007874" header="0" footer="0"/>
  <pageSetup fitToHeight="4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 R</cp:lastModifiedBy>
  <cp:lastPrinted>2023-09-15T05:32:21Z</cp:lastPrinted>
  <dcterms:created xsi:type="dcterms:W3CDTF">2011-02-09T17:44:44Z</dcterms:created>
  <dcterms:modified xsi:type="dcterms:W3CDTF">2023-12-21T05:10:30Z</dcterms:modified>
  <cp:category/>
  <cp:version/>
  <cp:contentType/>
  <cp:contentStatus/>
</cp:coreProperties>
</file>